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osmos\Airoli\Sandesh H. Manwadkar\"/>
    </mc:Choice>
  </mc:AlternateContent>
  <xr:revisionPtr revIDLastSave="0" documentId="13_ncr:1_{D4190E18-F685-4152-AB92-9EB66BB807D0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H19" i="4" l="1"/>
  <c r="H21" i="4" s="1"/>
  <c r="Q12" i="4" l="1"/>
  <c r="P12" i="4"/>
  <c r="P11" i="4"/>
  <c r="Q11" i="4" s="1"/>
  <c r="P10" i="4"/>
  <c r="P9" i="4"/>
  <c r="Q8" i="4"/>
  <c r="Q7" i="4"/>
  <c r="Q6" i="4"/>
  <c r="Q5" i="4"/>
  <c r="Q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<sst xmlns="http://schemas.openxmlformats.org/spreadsheetml/2006/main" count="31" uniqueCount="27">
  <si>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</si>
  <si>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</si>
  <si>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</si>
  <si>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</si>
  <si>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</si>
  <si>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</si>
  <si>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</si>
  <si>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</si>
  <si>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</si>
  <si>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</si>
  <si>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</si>
  <si>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</si>
  <si>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</si>
  <si>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Shop No. Shop No. 4, Ground Floor, Plot No. 200 &amp; 201, Sector 6, Village - Sarsole, Nerul, Taluka - Thane, District - Thane,</t>
  </si>
  <si>
    <t>agreeemtn - 2013</t>
  </si>
  <si>
    <t>av</t>
  </si>
  <si>
    <t>sd</t>
  </si>
  <si>
    <t>bua</t>
  </si>
  <si>
    <t>rate</t>
  </si>
  <si>
    <t>fmv</t>
  </si>
  <si>
    <t>loft</t>
  </si>
  <si>
    <t>24 lakhs</t>
  </si>
  <si>
    <t>15.02.24</t>
  </si>
  <si>
    <t>07.11.23</t>
  </si>
  <si>
    <t>13.01.23</t>
  </si>
  <si>
    <t>23.11.22</t>
  </si>
  <si>
    <t>yoc - 2016 - site info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</si>
</sst>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544192</xdr:colOff>
      <xdr:row>45</xdr:row>
      <xdr:rowOff>77343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FA090E-9DAD-4183-9454-C1F75F363D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78592" cy="819264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458455</xdr:colOff>
      <xdr:row>48</xdr:row>
      <xdr:rowOff>134485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0E60122-D9C1-45A2-B233-F3C020FC97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92855" cy="813548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601350</xdr:colOff>
      <xdr:row>45</xdr:row>
      <xdr:rowOff>115486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8379D9A-2AB6-41C1-98D8-166A7A0375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135750" cy="849748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401297</xdr:colOff>
      <xdr:row>48</xdr:row>
      <xdr:rowOff>77414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7370DE-151A-49FB-8829-0246571603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35697" cy="86975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572771</xdr:colOff>
      <xdr:row>51</xdr:row>
      <xdr:rowOff>105960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8177B0-1003-4C12-B6F5-3DA3B8968E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9107171" cy="84879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409575</xdr:colOff>
      <xdr:row>42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2E6752F-1990-40BE-A4A9-F393DC036B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87975" cy="81153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44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E672410-9EE7-43C9-A349-63F0D040AF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3439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43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3CA6F64-D91C-4590-A2FF-1956579B5E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1438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49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E7ECB25-977B-4D6A-8FED-D96DD62974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917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D1" zoomScaleNormal="100" workbookViewId="0">
      <selection activeCell="J23" sqref="J2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6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8" t="s">
        <v>1</v>
      </c>
      <c r="F1" s="8" t="s">
        <v>8</v>
      </c>
      <c r="G1" s="8" t="s">
        <v>11</v>
      </c>
      <c r="H1" s="8" t="s">
        <v>12</v>
      </c>
      <c r="I1" s="8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205</v>
      </c>
      <c r="C2" s="4">
        <f>B2*1.2</f>
        <v>246</v>
      </c>
      <c r="D2" s="4">
        <f t="shared" ref="D2:D13" si="2">C2*1.2</f>
        <v>295.2</v>
      </c>
      <c r="E2" s="15">
        <f t="shared" ref="E2:E13" si="3">R2</f>
        <v>3800000</v>
      </c>
      <c r="F2" s="9">
        <f t="shared" ref="F2:F13" si="4">ROUND((E2/B2),0)</f>
        <v>18537</v>
      </c>
      <c r="G2" s="9">
        <f t="shared" ref="G2:G13" si="5">ROUND((E2/C2),0)</f>
        <v>15447</v>
      </c>
      <c r="H2" s="9">
        <f t="shared" ref="H2:H13" si="6">ROUND((E2/D2),0)</f>
        <v>12873</v>
      </c>
      <c r="I2" s="9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205</v>
      </c>
      <c r="R2" s="2">
        <v>3800000</v>
      </c>
      <c r="S2" s="7"/>
      <c r="T2" s="7"/>
    </row>
    <row r="3" spans="1:20" x14ac:dyDescent="0.25">
      <c r="A3" s="4">
        <f t="shared" si="0"/>
        <v>0</v>
      </c>
      <c r="B3" s="4">
        <f t="shared" si="1"/>
        <v>110</v>
      </c>
      <c r="C3" s="4">
        <f t="shared" ref="C3:C15" si="9">B3*1.2</f>
        <v>132</v>
      </c>
      <c r="D3" s="4">
        <f t="shared" si="2"/>
        <v>158.4</v>
      </c>
      <c r="E3" s="15">
        <f t="shared" si="3"/>
        <v>3500000</v>
      </c>
      <c r="F3" s="9">
        <f t="shared" si="4"/>
        <v>31818</v>
      </c>
      <c r="G3" s="14">
        <f t="shared" si="5"/>
        <v>26515</v>
      </c>
      <c r="H3" s="9">
        <f t="shared" si="6"/>
        <v>22096</v>
      </c>
      <c r="I3" s="9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110</v>
      </c>
      <c r="R3" s="2">
        <v>3500000</v>
      </c>
      <c r="S3" s="7"/>
      <c r="T3" s="7"/>
    </row>
    <row r="4" spans="1:20" x14ac:dyDescent="0.25">
      <c r="A4" s="4">
        <f t="shared" si="0"/>
        <v>0</v>
      </c>
      <c r="B4" s="4">
        <f t="shared" si="1"/>
        <v>370.83333333333337</v>
      </c>
      <c r="C4" s="4">
        <f t="shared" si="9"/>
        <v>445.00000000000006</v>
      </c>
      <c r="D4" s="4">
        <f t="shared" si="2"/>
        <v>534</v>
      </c>
      <c r="E4" s="15">
        <f t="shared" si="3"/>
        <v>7600000</v>
      </c>
      <c r="F4" s="9">
        <f t="shared" si="4"/>
        <v>20494</v>
      </c>
      <c r="G4" s="9">
        <f t="shared" si="5"/>
        <v>17079</v>
      </c>
      <c r="H4" s="9">
        <f t="shared" si="6"/>
        <v>14232</v>
      </c>
      <c r="I4" s="9" t="e">
        <f>#REF!</f>
        <v>#REF!</v>
      </c>
      <c r="J4" s="4">
        <f t="shared" si="7"/>
        <v>0</v>
      </c>
      <c r="O4">
        <v>0</v>
      </c>
      <c r="P4">
        <v>445</v>
      </c>
      <c r="Q4">
        <f t="shared" ref="Q2:Q12" si="10">P4/1.2</f>
        <v>370.83333333333337</v>
      </c>
      <c r="R4" s="2">
        <v>7600000</v>
      </c>
      <c r="S4" s="7"/>
      <c r="T4" s="7"/>
    </row>
    <row r="5" spans="1:20" x14ac:dyDescent="0.25">
      <c r="A5" s="4">
        <f t="shared" si="0"/>
        <v>0</v>
      </c>
      <c r="B5" s="4">
        <f t="shared" si="1"/>
        <v>166.66666666666669</v>
      </c>
      <c r="C5" s="4">
        <f t="shared" si="9"/>
        <v>200.00000000000003</v>
      </c>
      <c r="D5" s="4">
        <f t="shared" si="2"/>
        <v>240.00000000000003</v>
      </c>
      <c r="E5" s="15">
        <f t="shared" si="3"/>
        <v>5500000</v>
      </c>
      <c r="F5" s="9">
        <f t="shared" si="4"/>
        <v>33000</v>
      </c>
      <c r="G5" s="14">
        <f t="shared" si="5"/>
        <v>27500</v>
      </c>
      <c r="H5" s="9">
        <f t="shared" si="6"/>
        <v>22917</v>
      </c>
      <c r="I5" s="9" t="e">
        <f>#REF!</f>
        <v>#REF!</v>
      </c>
      <c r="J5" s="4">
        <f t="shared" si="7"/>
        <v>0</v>
      </c>
      <c r="O5">
        <v>0</v>
      </c>
      <c r="P5">
        <v>200</v>
      </c>
      <c r="Q5">
        <f t="shared" si="10"/>
        <v>166.66666666666669</v>
      </c>
      <c r="R5" s="2">
        <v>5500000</v>
      </c>
      <c r="S5" s="7"/>
      <c r="T5" s="7"/>
    </row>
    <row r="6" spans="1:20" x14ac:dyDescent="0.25">
      <c r="A6" s="4">
        <f t="shared" si="0"/>
        <v>0</v>
      </c>
      <c r="B6" s="4">
        <f t="shared" si="1"/>
        <v>275</v>
      </c>
      <c r="C6" s="4">
        <f t="shared" si="9"/>
        <v>330</v>
      </c>
      <c r="D6" s="4">
        <f t="shared" si="2"/>
        <v>396</v>
      </c>
      <c r="E6" s="15">
        <f t="shared" si="3"/>
        <v>10000000</v>
      </c>
      <c r="F6" s="9">
        <f t="shared" si="4"/>
        <v>36364</v>
      </c>
      <c r="G6" s="9">
        <f t="shared" si="5"/>
        <v>30303</v>
      </c>
      <c r="H6" s="9">
        <f t="shared" si="6"/>
        <v>25253</v>
      </c>
      <c r="I6" s="9" t="e">
        <f>#REF!</f>
        <v>#REF!</v>
      </c>
      <c r="J6" s="4">
        <f t="shared" si="7"/>
        <v>0</v>
      </c>
      <c r="O6">
        <v>0</v>
      </c>
      <c r="P6">
        <v>330</v>
      </c>
      <c r="Q6">
        <f t="shared" si="10"/>
        <v>275</v>
      </c>
      <c r="R6" s="2">
        <v>10000000</v>
      </c>
      <c r="S6" s="7"/>
      <c r="T6" s="7"/>
    </row>
    <row r="7" spans="1:20" x14ac:dyDescent="0.25">
      <c r="A7" s="4">
        <f t="shared" si="0"/>
        <v>0</v>
      </c>
      <c r="B7" s="4">
        <f t="shared" si="1"/>
        <v>216.66666666666669</v>
      </c>
      <c r="C7" s="4">
        <f t="shared" si="9"/>
        <v>260</v>
      </c>
      <c r="D7" s="4">
        <f t="shared" si="2"/>
        <v>312</v>
      </c>
      <c r="E7" s="15">
        <f t="shared" si="3"/>
        <v>2100000</v>
      </c>
      <c r="F7" s="9">
        <f t="shared" si="4"/>
        <v>9692</v>
      </c>
      <c r="G7" s="9">
        <f t="shared" si="5"/>
        <v>8077</v>
      </c>
      <c r="H7" s="9">
        <f t="shared" si="6"/>
        <v>6731</v>
      </c>
      <c r="I7" s="9" t="e">
        <f>#REF!</f>
        <v>#REF!</v>
      </c>
      <c r="J7" s="4" t="str">
        <f t="shared" si="7"/>
        <v>15.02.24</v>
      </c>
      <c r="O7">
        <v>0</v>
      </c>
      <c r="P7">
        <v>260</v>
      </c>
      <c r="Q7">
        <f t="shared" si="10"/>
        <v>216.66666666666669</v>
      </c>
      <c r="R7" s="2">
        <v>2100000</v>
      </c>
      <c r="S7" s="7" t="s">
        <v>22</v>
      </c>
      <c r="T7" s="7"/>
    </row>
    <row r="8" spans="1:20" x14ac:dyDescent="0.25">
      <c r="A8" s="4">
        <f t="shared" si="0"/>
        <v>0</v>
      </c>
      <c r="B8" s="4">
        <f t="shared" si="1"/>
        <v>104.16666666666667</v>
      </c>
      <c r="C8" s="4">
        <f t="shared" si="9"/>
        <v>125</v>
      </c>
      <c r="D8" s="4">
        <f t="shared" si="2"/>
        <v>150</v>
      </c>
      <c r="E8" s="15">
        <f t="shared" si="3"/>
        <v>1500000</v>
      </c>
      <c r="F8" s="9">
        <f t="shared" si="4"/>
        <v>14400</v>
      </c>
      <c r="G8" s="9">
        <f t="shared" si="5"/>
        <v>12000</v>
      </c>
      <c r="H8" s="9">
        <f t="shared" si="6"/>
        <v>10000</v>
      </c>
      <c r="I8" s="9" t="e">
        <f>#REF!</f>
        <v>#REF!</v>
      </c>
      <c r="J8" s="4" t="str">
        <f t="shared" si="7"/>
        <v>07.11.23</v>
      </c>
      <c r="O8">
        <v>0</v>
      </c>
      <c r="P8">
        <v>125</v>
      </c>
      <c r="Q8">
        <f t="shared" si="10"/>
        <v>104.16666666666667</v>
      </c>
      <c r="R8" s="2">
        <v>1500000</v>
      </c>
      <c r="S8" s="7" t="s">
        <v>23</v>
      </c>
      <c r="T8" s="7"/>
    </row>
    <row r="9" spans="1:20" x14ac:dyDescent="0.25">
      <c r="A9" s="4">
        <f t="shared" si="0"/>
        <v>0</v>
      </c>
      <c r="B9" s="4">
        <f t="shared" si="1"/>
        <v>180.94</v>
      </c>
      <c r="C9" s="4">
        <f t="shared" si="9"/>
        <v>217.12799999999999</v>
      </c>
      <c r="D9" s="4">
        <f t="shared" si="2"/>
        <v>260.55359999999996</v>
      </c>
      <c r="E9" s="15">
        <f t="shared" si="3"/>
        <v>1500000</v>
      </c>
      <c r="F9" s="9">
        <f t="shared" si="4"/>
        <v>8290</v>
      </c>
      <c r="G9" s="9">
        <f t="shared" si="5"/>
        <v>6908</v>
      </c>
      <c r="H9" s="9">
        <f t="shared" si="6"/>
        <v>5757</v>
      </c>
      <c r="I9" s="9" t="e">
        <f>#REF!</f>
        <v>#REF!</v>
      </c>
      <c r="J9" s="4" t="str">
        <f t="shared" si="7"/>
        <v>13.01.23</v>
      </c>
      <c r="O9">
        <v>0</v>
      </c>
      <c r="P9">
        <f t="shared" si="8"/>
        <v>0</v>
      </c>
      <c r="Q9">
        <v>180.94</v>
      </c>
      <c r="R9" s="2">
        <v>1500000</v>
      </c>
      <c r="S9" s="7" t="s">
        <v>24</v>
      </c>
      <c r="T9" s="7"/>
    </row>
    <row r="10" spans="1:20" x14ac:dyDescent="0.25">
      <c r="A10" s="4">
        <f t="shared" si="0"/>
        <v>0</v>
      </c>
      <c r="B10" s="4">
        <f t="shared" si="1"/>
        <v>230</v>
      </c>
      <c r="C10" s="4">
        <f t="shared" si="9"/>
        <v>276</v>
      </c>
      <c r="D10" s="4">
        <f t="shared" si="2"/>
        <v>331.2</v>
      </c>
      <c r="E10" s="15">
        <f t="shared" si="3"/>
        <v>4500000</v>
      </c>
      <c r="F10" s="9">
        <f t="shared" si="4"/>
        <v>19565</v>
      </c>
      <c r="G10" s="14">
        <f t="shared" si="5"/>
        <v>16304</v>
      </c>
      <c r="H10" s="9">
        <f t="shared" si="6"/>
        <v>13587</v>
      </c>
      <c r="I10" s="9" t="e">
        <f>#REF!</f>
        <v>#REF!</v>
      </c>
      <c r="J10" s="4" t="str">
        <f t="shared" si="7"/>
        <v>23.11.22</v>
      </c>
      <c r="O10">
        <v>0</v>
      </c>
      <c r="P10">
        <f t="shared" si="8"/>
        <v>0</v>
      </c>
      <c r="Q10">
        <v>230</v>
      </c>
      <c r="R10" s="2">
        <v>4500000</v>
      </c>
      <c r="S10" s="7" t="s">
        <v>25</v>
      </c>
      <c r="T10" s="7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9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7"/>
      <c r="T11" s="7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9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7"/>
      <c r="T12" s="7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5">
        <f t="shared" si="3"/>
        <v>0</v>
      </c>
      <c r="F13" s="9" t="e">
        <f t="shared" si="4"/>
        <v>#DIV/0!</v>
      </c>
      <c r="G13" s="9" t="e">
        <f t="shared" si="5"/>
        <v>#DIV/0!</v>
      </c>
      <c r="H13" s="9" t="e">
        <f t="shared" si="6"/>
        <v>#DIV/0!</v>
      </c>
      <c r="I13" s="9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7"/>
      <c r="T13" s="7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15">
        <f t="shared" ref="E14:E15" si="14">R14</f>
        <v>0</v>
      </c>
      <c r="F14" s="9" t="e">
        <f t="shared" ref="F14:F15" si="15">ROUND((E14/B14),0)</f>
        <v>#DIV/0!</v>
      </c>
      <c r="G14" s="9" t="e">
        <f t="shared" ref="G14:G15" si="16">ROUND((E14/C14),0)</f>
        <v>#DIV/0!</v>
      </c>
      <c r="H14" s="9" t="e">
        <f t="shared" ref="H14:H15" si="17">ROUND((E14/D14),0)</f>
        <v>#DIV/0!</v>
      </c>
      <c r="I14" s="9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7"/>
      <c r="T14" s="7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15">
        <f t="shared" si="14"/>
        <v>0</v>
      </c>
      <c r="F15" s="9" t="e">
        <f t="shared" si="15"/>
        <v>#DIV/0!</v>
      </c>
      <c r="G15" s="9" t="e">
        <f t="shared" si="16"/>
        <v>#DIV/0!</v>
      </c>
      <c r="H15" s="9" t="e">
        <f t="shared" si="17"/>
        <v>#DIV/0!</v>
      </c>
      <c r="I15" s="9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7"/>
      <c r="T15" s="7"/>
    </row>
    <row r="16" spans="1:20" x14ac:dyDescent="0.25">
      <c r="E16" s="7"/>
      <c r="F16" s="7"/>
      <c r="G16" s="7" t="s">
        <v>13</v>
      </c>
      <c r="H16" s="7"/>
      <c r="I16" s="7"/>
    </row>
    <row r="17" spans="7:24" x14ac:dyDescent="0.25">
      <c r="G17" t="s">
        <v>17</v>
      </c>
      <c r="H17">
        <v>93</v>
      </c>
    </row>
    <row r="18" spans="7:24" x14ac:dyDescent="0.25">
      <c r="G18" t="s">
        <v>20</v>
      </c>
      <c r="H18">
        <v>18</v>
      </c>
    </row>
    <row r="19" spans="7:24" x14ac:dyDescent="0.25">
      <c r="G19" t="s">
        <v>17</v>
      </c>
      <c r="H19">
        <f>H18+H17</f>
        <v>111</v>
      </c>
    </row>
    <row r="20" spans="7:24" x14ac:dyDescent="0.25">
      <c r="G20" t="s">
        <v>18</v>
      </c>
      <c r="H20">
        <v>21000</v>
      </c>
    </row>
    <row r="21" spans="7:24" x14ac:dyDescent="0.25">
      <c r="G21" t="s">
        <v>19</v>
      </c>
      <c r="H21">
        <f>H20*H19</f>
        <v>2331000</v>
      </c>
    </row>
    <row r="22" spans="7:24" x14ac:dyDescent="0.25">
      <c r="G22" s="5"/>
      <c r="H22" s="5"/>
      <c r="J22" t="s">
        <v>26</v>
      </c>
    </row>
    <row r="24" spans="7:24" x14ac:dyDescent="0.25">
      <c r="P24" s="10"/>
      <c r="Q24" s="10"/>
      <c r="R24" s="12"/>
      <c r="T24" s="10"/>
      <c r="U24" s="10"/>
      <c r="V24" s="10"/>
      <c r="W24" s="10"/>
      <c r="X24" s="10"/>
    </row>
    <row r="25" spans="7:24" x14ac:dyDescent="0.25">
      <c r="G25" t="s">
        <v>14</v>
      </c>
      <c r="P25" s="10"/>
      <c r="Q25" s="13"/>
      <c r="R25" s="13"/>
      <c r="T25" s="13"/>
      <c r="U25" s="13"/>
      <c r="V25" s="10"/>
      <c r="W25" s="10"/>
      <c r="X25" s="10"/>
    </row>
    <row r="26" spans="7:24" x14ac:dyDescent="0.25">
      <c r="G26" t="s">
        <v>15</v>
      </c>
      <c r="H26">
        <v>1500000</v>
      </c>
      <c r="I26" t="s">
        <v>21</v>
      </c>
      <c r="P26" s="10"/>
      <c r="Q26" s="10"/>
      <c r="R26" s="10"/>
      <c r="T26" s="10"/>
      <c r="U26" s="10"/>
      <c r="V26" s="10"/>
      <c r="W26" s="10"/>
      <c r="X26" s="10"/>
    </row>
    <row r="27" spans="7:24" x14ac:dyDescent="0.25">
      <c r="G27" t="s">
        <v>16</v>
      </c>
      <c r="H27">
        <v>93600</v>
      </c>
      <c r="P27" s="10"/>
      <c r="Q27" s="10"/>
      <c r="R27" s="10"/>
      <c r="T27" s="10"/>
      <c r="U27" s="10"/>
      <c r="V27" s="10"/>
      <c r="W27" s="10"/>
      <c r="X27" s="10"/>
    </row>
    <row r="28" spans="7:24" x14ac:dyDescent="0.25">
      <c r="P28" s="10"/>
      <c r="Q28" s="10"/>
      <c r="R28" s="11"/>
      <c r="T28" s="11"/>
      <c r="U28" s="11"/>
      <c r="V28" s="10"/>
      <c r="W28" s="10"/>
      <c r="X28" s="10"/>
    </row>
    <row r="29" spans="7:24" x14ac:dyDescent="0.25">
      <c r="P29" s="10"/>
      <c r="Q29" s="10"/>
      <c r="R29" s="10"/>
      <c r="T29" s="10"/>
      <c r="U29" s="10"/>
      <c r="V29" s="10"/>
      <c r="W29" s="10"/>
      <c r="X29" s="10"/>
    </row>
    <row r="30" spans="7:24" x14ac:dyDescent="0.25">
      <c r="P30" s="10"/>
      <c r="Q30" s="10"/>
      <c r="R30" s="10"/>
      <c r="T30" s="10"/>
      <c r="U30" s="10"/>
      <c r="V30" s="10"/>
      <c r="W30" s="10"/>
      <c r="X30" s="10"/>
    </row>
    <row r="31" spans="7:24" x14ac:dyDescent="0.25">
      <c r="P31" s="10"/>
      <c r="Q31" s="10"/>
      <c r="R31" s="10"/>
      <c r="T31" s="10"/>
      <c r="U31" s="10"/>
      <c r="V31" s="10"/>
      <c r="W31" s="10"/>
      <c r="X31" s="10"/>
    </row>
    <row r="32" spans="7:24" x14ac:dyDescent="0.25">
      <c r="P32" s="10"/>
      <c r="Q32" s="10"/>
      <c r="R32" s="10"/>
      <c r="S32" s="5"/>
      <c r="T32" s="10"/>
      <c r="U32" s="10"/>
      <c r="V32" s="10"/>
      <c r="W32" s="10"/>
      <c r="X32" s="10"/>
    </row>
    <row r="33" spans="16:24" x14ac:dyDescent="0.25">
      <c r="P33" s="10"/>
      <c r="Q33" s="10"/>
      <c r="R33" s="10"/>
      <c r="S33" s="5"/>
      <c r="T33" s="10"/>
      <c r="U33" s="10"/>
      <c r="V33" s="10"/>
      <c r="W33" s="10"/>
      <c r="X33" s="10"/>
    </row>
    <row r="34" spans="16:24" x14ac:dyDescent="0.25">
      <c r="Q34" s="10"/>
      <c r="R34" s="10"/>
    </row>
    <row r="35" spans="16:24" x14ac:dyDescent="0.25">
      <c r="Q35" s="10"/>
      <c r="R35" s="10"/>
      <c r="T35" s="5"/>
    </row>
    <row r="36" spans="16:24" x14ac:dyDescent="0.25">
      <c r="P36" s="10"/>
      <c r="Q36" s="10"/>
      <c r="R36" s="10"/>
      <c r="S36" s="5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5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5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5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2024-08-13T09:30:29Z</dcterms:modified>
</cp:coreProperties>
</file>