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shi\Downloads\"/>
    </mc:Choice>
  </mc:AlternateContent>
  <bookViews>
    <workbookView xWindow="0" yWindow="0" windowWidth="20490" windowHeight="7755"/>
  </bookViews>
  <sheets>
    <sheet name="Calculation" sheetId="1" r:id="rId1"/>
    <sheet name="Listing" sheetId="2" r:id="rId2"/>
  </sheets>
  <calcPr calcId="152511"/>
</workbook>
</file>

<file path=xl/calcChain.xml><?xml version="1.0" encoding="utf-8"?>
<calcChain xmlns="http://schemas.openxmlformats.org/spreadsheetml/2006/main">
  <c r="E50" i="1" l="1"/>
  <c r="E49" i="1"/>
  <c r="E64" i="1" l="1"/>
  <c r="E63" i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L7" i="1" l="1"/>
  <c r="L27" i="1" s="1"/>
  <c r="C43" i="1"/>
  <c r="C44" i="1" s="1"/>
  <c r="C45" i="1" s="1"/>
  <c r="C36" i="1" l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<sst xmlns="http://schemas.openxmlformats.org/spreadsheetml/2006/main" count="27" uniqueCount="24">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</sst>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4" sqref="E4"/>
    </sheetView>
  </sheetViews>
  <sheetFormatPr defaultRowHeight="16.5" x14ac:dyDescent="0.3"/>
  <cols>
    <col min="1" max="1" width="9.140625" style="54"/>
    <col min="2" max="2" width="18.57031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16500</v>
      </c>
      <c r="E2" s="4"/>
      <c r="F2" s="4"/>
      <c r="G2" s="23"/>
      <c r="H2" s="1"/>
    </row>
    <row r="3" spans="1:15" x14ac:dyDescent="0.3">
      <c r="B3" s="22" t="s">
        <v>10</v>
      </c>
      <c r="C3" s="25">
        <v>910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15015000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0</v>
      </c>
      <c r="D7" s="35">
        <v>2010</v>
      </c>
      <c r="E7" s="35">
        <v>2023</v>
      </c>
      <c r="F7" s="35">
        <v>60</v>
      </c>
      <c r="G7" s="53">
        <v>0</v>
      </c>
      <c r="H7" s="62">
        <v>0</v>
      </c>
      <c r="I7" s="63">
        <v>0</v>
      </c>
      <c r="J7" s="64">
        <f t="shared" ref="J7:J12" si="0">G7/100*I7</f>
        <v>0</v>
      </c>
      <c r="K7" s="64">
        <v>0</v>
      </c>
      <c r="L7" s="64">
        <f>ROUND((K7*C7),0)</f>
        <v>0</v>
      </c>
      <c r="M7" s="64">
        <f>ROUND((C7*G7),0)</f>
        <v>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0</v>
      </c>
      <c r="M27" s="15">
        <f>SUM(M7:M26)</f>
        <v>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1"/>
      <c r="F34" s="78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15015000</v>
      </c>
      <c r="D35" s="74"/>
      <c r="E35" s="17"/>
      <c r="F35" s="79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0</v>
      </c>
      <c r="D36" s="74"/>
      <c r="E36" s="17"/>
      <c r="F36" s="79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15015000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x14ac:dyDescent="0.3">
      <c r="B38" s="11" t="s">
        <v>13</v>
      </c>
      <c r="C38" s="65">
        <f>ROUND((C37*0.95),0)</f>
        <v>14264250</v>
      </c>
      <c r="D38" s="30"/>
      <c r="E38" s="80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12012000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12012000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12012000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0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0</v>
      </c>
      <c r="D46" s="73"/>
      <c r="E46" s="27"/>
      <c r="F46" s="37"/>
      <c r="G46" s="37"/>
      <c r="H46" s="67"/>
      <c r="I46" s="27"/>
      <c r="J46" s="77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2:14" x14ac:dyDescent="0.3">
      <c r="B49" s="11"/>
      <c r="D49" s="1">
        <v>100</v>
      </c>
      <c r="E49" s="27">
        <f>D49*10.764</f>
        <v>1076.3999999999999</v>
      </c>
      <c r="F49" s="37"/>
      <c r="G49" s="37"/>
      <c r="H49" s="37"/>
      <c r="I49" s="27"/>
      <c r="J49" s="37"/>
      <c r="K49" s="40"/>
      <c r="L49" s="37"/>
      <c r="M49" s="39"/>
      <c r="N49" s="37"/>
    </row>
    <row r="50" spans="2:14" x14ac:dyDescent="0.3">
      <c r="B50" s="11"/>
      <c r="D50" s="1">
        <v>200</v>
      </c>
      <c r="E50" s="27">
        <f>D50*10.764</f>
        <v>2152.7999999999997</v>
      </c>
      <c r="F50" s="37"/>
      <c r="G50" s="37"/>
      <c r="H50" s="37"/>
      <c r="I50" s="27"/>
      <c r="J50" s="37"/>
      <c r="K50" s="40"/>
      <c r="L50" s="37"/>
      <c r="M50" s="39"/>
      <c r="N50" s="37"/>
    </row>
    <row r="51" spans="2:14" x14ac:dyDescent="0.3">
      <c r="B51" s="11"/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2:14" x14ac:dyDescent="0.3"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2:14" x14ac:dyDescent="0.3">
      <c r="E53" s="27"/>
      <c r="F53" s="37"/>
      <c r="G53" s="37"/>
      <c r="H53" s="37"/>
      <c r="I53" s="27"/>
      <c r="J53" s="37"/>
      <c r="K53" s="40"/>
      <c r="L53" s="37"/>
      <c r="M53" s="39"/>
      <c r="N53" s="37"/>
    </row>
    <row r="54" spans="2:14" x14ac:dyDescent="0.3">
      <c r="E54" s="27"/>
      <c r="F54" s="37"/>
      <c r="G54" s="37"/>
      <c r="H54" s="37"/>
      <c r="I54" s="27"/>
      <c r="J54" s="37"/>
      <c r="K54" s="40"/>
      <c r="L54" s="37"/>
      <c r="M54" s="39"/>
      <c r="N54" s="37"/>
    </row>
    <row r="55" spans="2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2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2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2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2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2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2:14" x14ac:dyDescent="0.3">
      <c r="E61" s="27">
        <v>2023</v>
      </c>
      <c r="F61" s="37"/>
      <c r="G61" s="37"/>
      <c r="H61" s="37"/>
      <c r="I61" s="27"/>
      <c r="J61" s="37"/>
      <c r="K61" s="27"/>
      <c r="L61" s="37"/>
      <c r="M61" s="37"/>
      <c r="N61" s="37"/>
    </row>
    <row r="62" spans="2:14" x14ac:dyDescent="0.3">
      <c r="E62" s="27">
        <v>2009</v>
      </c>
      <c r="F62" s="37"/>
      <c r="G62" s="37"/>
      <c r="H62" s="37"/>
      <c r="I62" s="27"/>
      <c r="J62" s="37"/>
      <c r="K62" s="27"/>
      <c r="L62" s="37"/>
      <c r="M62" s="37"/>
      <c r="N62" s="37"/>
    </row>
    <row r="63" spans="2:14" x14ac:dyDescent="0.3">
      <c r="E63" s="27">
        <f>E61-E62</f>
        <v>14</v>
      </c>
      <c r="F63" s="37"/>
      <c r="G63" s="37"/>
      <c r="H63" s="37"/>
      <c r="I63" s="27"/>
      <c r="J63" s="37"/>
      <c r="K63" s="27"/>
      <c r="L63" s="37"/>
      <c r="M63" s="37"/>
      <c r="N63" s="37"/>
    </row>
    <row r="64" spans="2:14" x14ac:dyDescent="0.3">
      <c r="E64" s="27">
        <f>E63-60</f>
        <v>-46</v>
      </c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4" sqref="K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</vt:lpstr>
      <vt:lpstr>Listing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Rushi</cp:lastModifiedBy>
  <dcterms:created xsi:type="dcterms:W3CDTF">2014-10-16T12:20:47Z</dcterms:created>
  <dcterms:modified xsi:type="dcterms:W3CDTF">2024-08-12T08:12:59Z</dcterms:modified>
</cp:coreProperties>
</file>