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August 2024\Leena Laxman Prabhu - BOM\"/>
    </mc:Choice>
  </mc:AlternateContent>
  <xr:revisionPtr revIDLastSave="0" documentId="13_ncr:1_{0E910D68-703F-47C5-9C64-D9047A01D17B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T18" i="21" l="1"/>
  <c r="T16" i="20"/>
  <c r="T16" i="19"/>
  <c r="X12" i="18"/>
  <c r="Q27" i="17"/>
  <c r="T16" i="16"/>
  <c r="G33" i="4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B8" i="4" s="1"/>
  <c r="C8" i="4" s="1"/>
  <c r="D8" i="4" s="1"/>
  <c r="J8" i="4"/>
  <c r="I8" i="4"/>
  <c r="E8" i="4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B7" i="4" s="1"/>
  <c r="C7" i="4" s="1"/>
  <c r="J7" i="4"/>
  <c r="I7" i="4"/>
  <c r="E7" i="4"/>
  <c r="A7" i="4"/>
  <c r="P6" i="4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H8" i="4" l="1"/>
  <c r="F8" i="4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P19" i="4"/>
  <c r="Q19" i="4" s="1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<sst xmlns="http://schemas.openxmlformats.org/spreadsheetml/2006/main" count="49" uniqueCount="42">
  <si>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</si>
  <si>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</si>
  <si>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</si>
  <si>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</si>
  <si>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</si>
  <si>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</si>
  <si>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</si>
  <si>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</si>
  <si>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</si>
  <si>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</si>
  <si>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</si>
  <si>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</si>
  <si>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</si>
  <si>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</si>
  <si>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</si>
  <si>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</si>
  <si>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</si>
  <si>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</si>
  <si>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</si>
  <si>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</si>
  <si>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</si>
  <si>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</si>
  <si>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</si>
  <si>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</si>
  <si>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</si>
  <si>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</si>
  <si>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</si>
  <si>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</si>
  <si>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</si>
  <si>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</si>
  <si>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</si>
  <si>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</si>
  <si>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</si>
  <si>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</si>
  <si>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</si>
  <si>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</si>
  <si>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</si>
  <si>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</si>
  <si>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</si>
  <si>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Bank Of Maharashtra ( Ghodbunder Road Branch )  - Mrs. Leena Laxman Prabhu</t>
  </si>
  <si>
    <t>As per Rera</t>
  </si>
  <si>
    <t>Agree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</si>
</sst>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362936</xdr:colOff>
      <xdr:row>49</xdr:row>
      <xdr:rowOff>1239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255B00F-EDC7-4586-9CAB-36920D8466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068536" cy="887853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12</xdr:col>
      <xdr:colOff>429621</xdr:colOff>
      <xdr:row>53</xdr:row>
      <xdr:rowOff>39355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5033B38-DC29-42C3-BC75-1B7798A747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7135221" cy="899285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11</xdr:col>
      <xdr:colOff>286726</xdr:colOff>
      <xdr:row>48</xdr:row>
      <xdr:rowOff>1250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A39E139-E768-4E72-84AB-E6C649DEDC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6992326" cy="8954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304800</xdr:colOff>
      <xdr:row>57</xdr:row>
      <xdr:rowOff>171259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96A1FB6-2982-4B34-8D2A-D3D86D3F5E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620000" cy="1050588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9</xdr:col>
      <xdr:colOff>447675</xdr:colOff>
      <xdr:row>51</xdr:row>
      <xdr:rowOff>186225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2687137-33A9-4D31-8A59-B68F96907F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5934075" cy="85682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153612</xdr:colOff>
      <xdr:row>37</xdr:row>
      <xdr:rowOff>162931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441E626-FB42-441A-9A2F-939EB8EE0C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688012" cy="721143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163139</xdr:colOff>
      <xdr:row>38</xdr:row>
      <xdr:rowOff>48615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3ECBEEF-36C1-4045-B3E9-4B636DF9E2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97539" cy="70971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144086</xdr:colOff>
      <xdr:row>39</xdr:row>
      <xdr:rowOff>39116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D844BBC-9982-448C-B021-053952AC00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78486" cy="727811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191718</xdr:colOff>
      <xdr:row>38</xdr:row>
      <xdr:rowOff>67668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C1371E6-21C9-4811-8D63-99678D86DA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26118" cy="711616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4</xdr:row>
      <xdr:rowOff>0</xdr:rowOff>
    </xdr:from>
    <xdr:to>
      <xdr:col>16</xdr:col>
      <xdr:colOff>296507</xdr:colOff>
      <xdr:row>43</xdr:row>
      <xdr:rowOff>29616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8CC1268-92D0-4199-84AB-E3ACFBC66A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762000"/>
          <a:ext cx="8830907" cy="7459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19" zoomScaleNormal="100" workbookViewId="0">
      <selection activeCell="R35" sqref="R3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680</v>
      </c>
      <c r="C3" s="4">
        <f>B3*1.2</f>
        <v>816</v>
      </c>
      <c r="D3" s="4">
        <f t="shared" ref="D3:D14" si="2">C3*1.2</f>
        <v>979.19999999999993</v>
      </c>
      <c r="E3" s="5">
        <f t="shared" ref="E3:E14" si="3">R3</f>
        <v>19800000</v>
      </c>
      <c r="F3" s="9">
        <f t="shared" ref="F3:F14" si="4">ROUND((E3/B3),0)</f>
        <v>29118</v>
      </c>
      <c r="G3" s="9">
        <f t="shared" ref="G3:G14" si="5">ROUND((E3/C3),0)</f>
        <v>24265</v>
      </c>
      <c r="H3" s="9">
        <f t="shared" ref="H3:H14" si="6">ROUND((E3/D3),0)</f>
        <v>20221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680</v>
      </c>
      <c r="R3" s="2">
        <v>19800000</v>
      </c>
    </row>
    <row r="4" spans="1:20" x14ac:dyDescent="0.25">
      <c r="A4" s="4">
        <f t="shared" ref="A4:A9" si="9">N4</f>
        <v>0</v>
      </c>
      <c r="B4" s="4">
        <f t="shared" ref="B4:B9" si="10">Q4</f>
        <v>753</v>
      </c>
      <c r="C4" s="4">
        <f t="shared" ref="C4:C9" si="11">B4*1.2</f>
        <v>903.6</v>
      </c>
      <c r="D4" s="4">
        <f t="shared" ref="D4:D9" si="12">C4*1.2</f>
        <v>1084.32</v>
      </c>
      <c r="E4" s="5">
        <f t="shared" ref="E4:E9" si="13">R4</f>
        <v>22100000</v>
      </c>
      <c r="F4" s="9">
        <f t="shared" ref="F4:F9" si="14">ROUND((E4/B4),0)</f>
        <v>29349</v>
      </c>
      <c r="G4" s="9">
        <f t="shared" ref="G4:G9" si="15">ROUND((E4/C4),0)</f>
        <v>24458</v>
      </c>
      <c r="H4" s="9">
        <f t="shared" ref="H4:H9" si="16">ROUND((E4/D4),0)</f>
        <v>20381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v>753</v>
      </c>
      <c r="R4" s="2">
        <v>22100000</v>
      </c>
    </row>
    <row r="5" spans="1:20" x14ac:dyDescent="0.25">
      <c r="A5" s="4">
        <f t="shared" si="9"/>
        <v>0</v>
      </c>
      <c r="B5" s="4">
        <f t="shared" si="10"/>
        <v>636</v>
      </c>
      <c r="C5" s="4">
        <f t="shared" si="11"/>
        <v>763.19999999999993</v>
      </c>
      <c r="D5" s="4">
        <f t="shared" si="12"/>
        <v>915.83999999999992</v>
      </c>
      <c r="E5" s="5">
        <f t="shared" si="13"/>
        <v>15756264</v>
      </c>
      <c r="F5" s="9">
        <f t="shared" si="14"/>
        <v>24774</v>
      </c>
      <c r="G5" s="9">
        <f t="shared" si="15"/>
        <v>20645</v>
      </c>
      <c r="H5" s="9">
        <f t="shared" si="16"/>
        <v>17204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v>636</v>
      </c>
      <c r="R5" s="2">
        <v>15756264</v>
      </c>
    </row>
    <row r="6" spans="1:20" x14ac:dyDescent="0.25">
      <c r="A6" s="4">
        <f t="shared" si="9"/>
        <v>0</v>
      </c>
      <c r="B6" s="4">
        <f t="shared" si="10"/>
        <v>584</v>
      </c>
      <c r="C6" s="4">
        <f t="shared" si="11"/>
        <v>700.8</v>
      </c>
      <c r="D6" s="4">
        <f t="shared" si="12"/>
        <v>840.95999999999992</v>
      </c>
      <c r="E6" s="5">
        <f t="shared" si="13"/>
        <v>13727360</v>
      </c>
      <c r="F6" s="9">
        <f t="shared" si="14"/>
        <v>23506</v>
      </c>
      <c r="G6" s="9">
        <f t="shared" si="15"/>
        <v>19588</v>
      </c>
      <c r="H6" s="9">
        <f t="shared" si="16"/>
        <v>16323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v>584</v>
      </c>
      <c r="R6" s="2">
        <v>13727360</v>
      </c>
    </row>
    <row r="7" spans="1:20" x14ac:dyDescent="0.25">
      <c r="A7" s="4">
        <f t="shared" si="9"/>
        <v>0</v>
      </c>
      <c r="B7" s="4">
        <f t="shared" si="10"/>
        <v>759</v>
      </c>
      <c r="C7" s="4">
        <f t="shared" si="11"/>
        <v>910.8</v>
      </c>
      <c r="D7" s="4">
        <f t="shared" si="12"/>
        <v>1092.9599999999998</v>
      </c>
      <c r="E7" s="5">
        <f t="shared" si="13"/>
        <v>19618694</v>
      </c>
      <c r="F7" s="9">
        <f t="shared" si="14"/>
        <v>25848</v>
      </c>
      <c r="G7" s="9">
        <f t="shared" si="15"/>
        <v>21540</v>
      </c>
      <c r="H7" s="9">
        <f t="shared" si="16"/>
        <v>17950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v>759</v>
      </c>
      <c r="R7" s="2">
        <v>19618694</v>
      </c>
    </row>
    <row r="8" spans="1:20" s="46" customFormat="1" x14ac:dyDescent="0.25">
      <c r="A8" s="44">
        <f t="shared" si="9"/>
        <v>0</v>
      </c>
      <c r="B8" s="44">
        <f t="shared" si="10"/>
        <v>762</v>
      </c>
      <c r="C8" s="44">
        <f t="shared" si="11"/>
        <v>914.4</v>
      </c>
      <c r="D8" s="44">
        <f t="shared" si="12"/>
        <v>1097.28</v>
      </c>
      <c r="E8" s="45">
        <f t="shared" si="13"/>
        <v>19862088</v>
      </c>
      <c r="F8" s="44">
        <f t="shared" si="14"/>
        <v>26066</v>
      </c>
      <c r="G8" s="44">
        <f t="shared" si="15"/>
        <v>21721</v>
      </c>
      <c r="H8" s="44">
        <f t="shared" si="16"/>
        <v>18101</v>
      </c>
      <c r="I8" s="44" t="e">
        <f>#REF!</f>
        <v>#REF!</v>
      </c>
      <c r="J8" s="44">
        <f t="shared" si="17"/>
        <v>0</v>
      </c>
      <c r="O8" s="46">
        <v>0</v>
      </c>
      <c r="P8" s="46">
        <f t="shared" si="18"/>
        <v>0</v>
      </c>
      <c r="Q8" s="46">
        <v>762</v>
      </c>
      <c r="R8" s="47">
        <v>19862088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ref="Q9" si="19">P9/1.2</f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36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8" si="32">N16</f>
        <v>0</v>
      </c>
      <c r="B16" s="4">
        <f t="shared" ref="B16:B28" si="33">Q16</f>
        <v>618</v>
      </c>
      <c r="C16" s="4">
        <f>B16*1.2</f>
        <v>741.6</v>
      </c>
      <c r="D16" s="4">
        <f t="shared" ref="D16:D28" si="34">C16*1.2</f>
        <v>889.92</v>
      </c>
      <c r="E16" s="5">
        <f t="shared" ref="E16:E28" si="35">R16</f>
        <v>22000000</v>
      </c>
      <c r="F16" s="9">
        <f t="shared" ref="F16:F28" si="36">ROUND((E16/B16),0)</f>
        <v>35599</v>
      </c>
      <c r="G16" s="9">
        <f t="shared" ref="G16:G28" si="37">ROUND((E16/C16),0)</f>
        <v>29666</v>
      </c>
      <c r="H16" s="9">
        <f t="shared" ref="H16:H28" si="38">ROUND((E16/D16),0)</f>
        <v>24721</v>
      </c>
      <c r="I16" s="4" t="e">
        <f>#REF!</f>
        <v>#REF!</v>
      </c>
      <c r="J16" s="4">
        <f t="shared" ref="J16:J28" si="39">S16</f>
        <v>0</v>
      </c>
      <c r="O16">
        <v>0</v>
      </c>
      <c r="P16">
        <f t="shared" ref="P16:Q28" si="40">O16/1.2</f>
        <v>0</v>
      </c>
      <c r="Q16">
        <v>618</v>
      </c>
      <c r="R16" s="2">
        <v>22000000</v>
      </c>
    </row>
    <row r="17" spans="1:24" s="46" customFormat="1" x14ac:dyDescent="0.25">
      <c r="A17" s="44">
        <f t="shared" si="32"/>
        <v>0</v>
      </c>
      <c r="B17" s="44">
        <f t="shared" si="33"/>
        <v>678</v>
      </c>
      <c r="C17" s="44">
        <f t="shared" ref="C17:C28" si="41">B17*1.2</f>
        <v>813.6</v>
      </c>
      <c r="D17" s="44">
        <f t="shared" si="34"/>
        <v>976.31999999999994</v>
      </c>
      <c r="E17" s="45">
        <f t="shared" si="35"/>
        <v>21000000</v>
      </c>
      <c r="F17" s="44">
        <f t="shared" si="36"/>
        <v>30973</v>
      </c>
      <c r="G17" s="44">
        <f t="shared" si="37"/>
        <v>25811</v>
      </c>
      <c r="H17" s="44">
        <f t="shared" si="38"/>
        <v>21509</v>
      </c>
      <c r="I17" s="44" t="e">
        <f>#REF!</f>
        <v>#REF!</v>
      </c>
      <c r="J17" s="44">
        <f t="shared" si="39"/>
        <v>0</v>
      </c>
      <c r="O17" s="46">
        <v>0</v>
      </c>
      <c r="P17" s="46">
        <f t="shared" si="40"/>
        <v>0</v>
      </c>
      <c r="Q17" s="46">
        <v>678</v>
      </c>
      <c r="R17" s="47">
        <v>21000000</v>
      </c>
    </row>
    <row r="18" spans="1:24" s="46" customFormat="1" x14ac:dyDescent="0.25">
      <c r="A18" s="44">
        <f t="shared" si="32"/>
        <v>0</v>
      </c>
      <c r="B18" s="44">
        <f t="shared" si="33"/>
        <v>620</v>
      </c>
      <c r="C18" s="44">
        <f t="shared" si="41"/>
        <v>744</v>
      </c>
      <c r="D18" s="44">
        <f t="shared" si="34"/>
        <v>892.8</v>
      </c>
      <c r="E18" s="45">
        <f t="shared" si="35"/>
        <v>18000000</v>
      </c>
      <c r="F18" s="44">
        <f t="shared" si="36"/>
        <v>29032</v>
      </c>
      <c r="G18" s="44">
        <f t="shared" si="37"/>
        <v>24194</v>
      </c>
      <c r="H18" s="44">
        <f t="shared" si="38"/>
        <v>20161</v>
      </c>
      <c r="I18" s="44" t="e">
        <f>#REF!</f>
        <v>#REF!</v>
      </c>
      <c r="J18" s="44">
        <f t="shared" si="39"/>
        <v>0</v>
      </c>
      <c r="O18" s="46">
        <v>0</v>
      </c>
      <c r="P18" s="46">
        <f t="shared" si="40"/>
        <v>0</v>
      </c>
      <c r="Q18" s="46">
        <v>620</v>
      </c>
      <c r="R18" s="47">
        <v>18000000</v>
      </c>
    </row>
    <row r="19" spans="1:24" x14ac:dyDescent="0.25">
      <c r="A19" s="4">
        <f t="shared" si="32"/>
        <v>0</v>
      </c>
      <c r="B19" s="4">
        <f t="shared" si="33"/>
        <v>0</v>
      </c>
      <c r="C19" s="4">
        <f t="shared" si="41"/>
        <v>0</v>
      </c>
      <c r="D19" s="4">
        <f t="shared" si="34"/>
        <v>0</v>
      </c>
      <c r="E19" s="5">
        <f t="shared" si="35"/>
        <v>0</v>
      </c>
      <c r="F19" s="9" t="e">
        <f t="shared" si="36"/>
        <v>#DIV/0!</v>
      </c>
      <c r="G19" s="9" t="e">
        <f t="shared" si="37"/>
        <v>#DIV/0!</v>
      </c>
      <c r="H19" s="9" t="e">
        <f t="shared" si="38"/>
        <v>#DIV/0!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f t="shared" si="40"/>
        <v>0</v>
      </c>
      <c r="R19" s="2">
        <v>0</v>
      </c>
    </row>
    <row r="20" spans="1:24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f t="shared" si="40"/>
        <v>0</v>
      </c>
      <c r="R20" s="2">
        <v>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28000</v>
      </c>
      <c r="X29" s="20" t="s">
        <v>38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3000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25000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3000</v>
      </c>
      <c r="X32" s="22"/>
    </row>
    <row r="33" spans="5:25" ht="15.75" x14ac:dyDescent="0.25">
      <c r="E33" t="s">
        <v>41</v>
      </c>
      <c r="F33" s="7">
        <v>58.86</v>
      </c>
      <c r="G33">
        <f>F33*10.764</f>
        <v>633.56903999999997</v>
      </c>
      <c r="S33" s="10"/>
      <c r="T33" s="10"/>
      <c r="U33" s="17" t="s">
        <v>17</v>
      </c>
      <c r="V33" s="23"/>
      <c r="W33" s="24">
        <f>X33-X34</f>
        <v>-4</v>
      </c>
      <c r="X33" s="25">
        <v>2024</v>
      </c>
    </row>
    <row r="34" spans="5:25" ht="15.75" x14ac:dyDescent="0.25">
      <c r="S34" s="10"/>
      <c r="T34" s="10"/>
      <c r="U34" s="17" t="s">
        <v>18</v>
      </c>
      <c r="V34" s="23"/>
      <c r="W34" s="24">
        <f>W35-W33</f>
        <v>64</v>
      </c>
      <c r="X34" s="31">
        <v>2028</v>
      </c>
      <c r="Y34" t="s">
        <v>40</v>
      </c>
    </row>
    <row r="35" spans="5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5:25" ht="39" customHeight="1" x14ac:dyDescent="0.25">
      <c r="P36" s="42" t="s">
        <v>39</v>
      </c>
      <c r="Q36" s="42"/>
      <c r="R36" s="42"/>
      <c r="S36" s="42"/>
      <c r="T36" s="43"/>
      <c r="U36" s="21" t="s">
        <v>20</v>
      </c>
      <c r="V36" s="23"/>
      <c r="W36" s="24">
        <f>90*W33/W35</f>
        <v>-6</v>
      </c>
      <c r="X36" s="24"/>
    </row>
    <row r="37" spans="5:25" ht="15.75" x14ac:dyDescent="0.25">
      <c r="U37" s="17"/>
      <c r="V37" s="26"/>
      <c r="W37" s="27">
        <v>0</v>
      </c>
      <c r="X37" s="27"/>
    </row>
    <row r="38" spans="5:25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0</v>
      </c>
      <c r="X38" s="22"/>
    </row>
    <row r="39" spans="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3000</v>
      </c>
      <c r="X39" s="22"/>
    </row>
    <row r="40" spans="5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25000</v>
      </c>
      <c r="X40" s="22"/>
    </row>
    <row r="41" spans="5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5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28000</v>
      </c>
      <c r="X42" s="22"/>
    </row>
    <row r="43" spans="5:25" ht="15.75" x14ac:dyDescent="0.25">
      <c r="S43" s="10"/>
      <c r="T43" s="10"/>
      <c r="U43" s="23"/>
      <c r="V43" s="23"/>
      <c r="W43" s="24"/>
      <c r="X43" s="24"/>
    </row>
    <row r="44" spans="5:25" ht="15.75" x14ac:dyDescent="0.25">
      <c r="S44" s="10"/>
      <c r="T44" s="10"/>
      <c r="U44" s="28" t="s">
        <v>37</v>
      </c>
      <c r="V44" s="30"/>
      <c r="W44" s="25">
        <v>634</v>
      </c>
      <c r="X44" s="24"/>
    </row>
    <row r="45" spans="5:25" ht="15.75" x14ac:dyDescent="0.25">
      <c r="P45" s="13" t="s">
        <v>29</v>
      </c>
      <c r="S45" s="10"/>
      <c r="T45" s="11"/>
      <c r="U45" s="17" t="s">
        <v>33</v>
      </c>
      <c r="V45" s="31"/>
      <c r="W45" s="32">
        <f>W42*W44+X46</f>
        <v>17752000</v>
      </c>
      <c r="X45" s="33"/>
    </row>
    <row r="46" spans="5:25" ht="15.75" x14ac:dyDescent="0.25">
      <c r="S46" s="11"/>
      <c r="T46" s="10"/>
      <c r="U46" s="17" t="s">
        <v>24</v>
      </c>
      <c r="V46" s="23"/>
      <c r="W46" s="34">
        <f>W45*0.9</f>
        <v>15976800</v>
      </c>
      <c r="X46" s="35"/>
    </row>
    <row r="47" spans="5:25" ht="15.75" x14ac:dyDescent="0.25">
      <c r="S47" s="10"/>
      <c r="T47" s="10"/>
      <c r="U47" s="17" t="s">
        <v>25</v>
      </c>
      <c r="V47" s="23"/>
      <c r="W47" s="34">
        <f>W45*0.8</f>
        <v>14201600</v>
      </c>
      <c r="X47" s="34"/>
    </row>
    <row r="48" spans="5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26</v>
      </c>
      <c r="V49" s="38"/>
      <c r="W49" s="39">
        <f>W30*W44</f>
        <v>1902000</v>
      </c>
      <c r="X49" s="39"/>
    </row>
    <row r="50" spans="21:24" ht="15.75" x14ac:dyDescent="0.25">
      <c r="U50" s="17" t="s">
        <v>27</v>
      </c>
      <c r="V50" s="23"/>
      <c r="W50" s="36"/>
      <c r="X50" s="36"/>
    </row>
    <row r="51" spans="21:24" ht="15.75" x14ac:dyDescent="0.25">
      <c r="U51" s="40" t="s">
        <v>28</v>
      </c>
      <c r="V51" s="36"/>
      <c r="W51" s="34">
        <f>W45*0.025/12</f>
        <v>36983.333333333336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P22" sqref="P2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S16:T19"/>
  <sheetViews>
    <sheetView zoomScaleNormal="100" workbookViewId="0">
      <selection activeCell="T17" sqref="T17"/>
    </sheetView>
  </sheetViews>
  <sheetFormatPr defaultRowHeight="15" x14ac:dyDescent="0.25"/>
  <sheetData>
    <row r="16" spans="19:20" x14ac:dyDescent="0.25">
      <c r="S16">
        <v>63.13</v>
      </c>
      <c r="T16">
        <f>S16*10.764</f>
        <v>679.53131999999994</v>
      </c>
    </row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P27:Q27"/>
  <sheetViews>
    <sheetView topLeftCell="A7" zoomScaleNormal="100" workbookViewId="0">
      <selection activeCell="Q28" sqref="Q28"/>
    </sheetView>
  </sheetViews>
  <sheetFormatPr defaultRowHeight="15" x14ac:dyDescent="0.25"/>
  <sheetData>
    <row r="27" spans="16:17" x14ac:dyDescent="0.25">
      <c r="P27">
        <v>69.97</v>
      </c>
      <c r="Q27">
        <f>P27*10.764</f>
        <v>753.15707999999995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W12:X12"/>
  <sheetViews>
    <sheetView topLeftCell="F1" zoomScaleNormal="100" workbookViewId="0">
      <selection activeCell="X13" sqref="X13"/>
    </sheetView>
  </sheetViews>
  <sheetFormatPr defaultRowHeight="15" x14ac:dyDescent="0.25"/>
  <sheetData>
    <row r="12" spans="23:24" x14ac:dyDescent="0.25">
      <c r="W12">
        <v>59.13</v>
      </c>
      <c r="X12">
        <f>W12*10.764</f>
        <v>636.47532000000001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T16"/>
  <sheetViews>
    <sheetView workbookViewId="0">
      <selection activeCell="T17" sqref="T17"/>
    </sheetView>
  </sheetViews>
  <sheetFormatPr defaultRowHeight="15" x14ac:dyDescent="0.25"/>
  <sheetData>
    <row r="1" spans="1:20" x14ac:dyDescent="0.25">
      <c r="A1" s="6"/>
    </row>
    <row r="16" spans="1:20" x14ac:dyDescent="0.25">
      <c r="S16">
        <v>54.3</v>
      </c>
      <c r="T16">
        <f>S16*10.764</f>
        <v>584.48519999999996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S16:T16"/>
  <sheetViews>
    <sheetView zoomScaleNormal="100" workbookViewId="0">
      <selection activeCell="S26" sqref="S26"/>
    </sheetView>
  </sheetViews>
  <sheetFormatPr defaultRowHeight="15" x14ac:dyDescent="0.25"/>
  <sheetData>
    <row r="16" spans="19:20" x14ac:dyDescent="0.25">
      <c r="S16">
        <v>70.47</v>
      </c>
      <c r="T16">
        <f>S16*10.764</f>
        <v>758.5390799999999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S18:T18"/>
  <sheetViews>
    <sheetView zoomScaleNormal="100" workbookViewId="0">
      <selection activeCell="T19" sqref="T19"/>
    </sheetView>
  </sheetViews>
  <sheetFormatPr defaultRowHeight="15" x14ac:dyDescent="0.25"/>
  <sheetData>
    <row r="18" spans="19:20" x14ac:dyDescent="0.25">
      <c r="S18">
        <v>70.75</v>
      </c>
      <c r="T18">
        <f>S18*10.764</f>
        <v>761.553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C5" sqref="C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2024-08-08T12:03:22Z</dcterms:modified>
</cp:coreProperties>
</file>