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Nalasopara West\SHWETA UMESH MISHRA(\"/>
    </mc:Choice>
  </mc:AlternateContent>
  <xr:revisionPtr revIDLastSave="0" documentId="13_ncr:1_{7B262190-C9BC-46B7-977B-139943BB2723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0" i="4" l="1"/>
  <c r="Q6" i="4"/>
  <c r="P7" i="4"/>
  <c r="H29" i="4"/>
  <c r="H28" i="4" l="1"/>
  <c r="H20" i="4"/>
  <c r="Q12" i="4" l="1"/>
  <c r="P12" i="4"/>
  <c r="P11" i="4"/>
  <c r="Q11" i="4" s="1"/>
  <c r="Q10" i="4"/>
  <c r="P10" i="4"/>
  <c r="P9" i="4"/>
  <c r="Q9" i="4" s="1"/>
  <c r="Q8" i="4"/>
  <c r="P8" i="4"/>
  <c r="Q7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<sst xmlns="http://schemas.openxmlformats.org/spreadsheetml/2006/main" count="27" uniqueCount="24">
  <si>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</si>
  <si>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</si>
  <si>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</si>
  <si>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</si>
  <si>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</si>
  <si>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</si>
  <si>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</si>
  <si>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</si>
  <si>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</si>
  <si>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</si>
  <si>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</si>
  <si>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</si>
  <si>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</si>
  <si>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</si>
  <si>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</si>
  <si>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</si>
  <si>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f. no. 404, 4th floor, a wing bldg. no. 4, siddhivinayak chsl, barampur, vasai west</t>
  </si>
  <si>
    <t>agreemn et 05.09.2019</t>
  </si>
  <si>
    <t>av</t>
  </si>
  <si>
    <t>sd</t>
  </si>
  <si>
    <t>rd</t>
  </si>
  <si>
    <t>bv</t>
  </si>
  <si>
    <t>30.04.24</t>
  </si>
  <si>
    <t>02.07.24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</si>
</sst>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2E5004-02F5-4754-8053-380B66F5E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B23177-2D46-4576-BF8B-6963C851E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676A8-D6E2-4F21-9A5F-423D46CE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2FC9B0-1A8B-421E-8848-3B3175FA3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52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CC959A-2D42-4721-BF02-6A6E2D4E6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X20" sqref="X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490</v>
      </c>
      <c r="C2" s="4">
        <f>B2*1.2</f>
        <v>588</v>
      </c>
      <c r="D2" s="4">
        <f t="shared" ref="D2:D13" si="2">C2*1.2</f>
        <v>705.6</v>
      </c>
      <c r="E2" s="16">
        <f t="shared" ref="E2:E13" si="3">R2</f>
        <v>3200000</v>
      </c>
      <c r="F2" s="15">
        <f t="shared" ref="F2:F13" si="4">ROUND((E2/B2),0)</f>
        <v>6531</v>
      </c>
      <c r="G2" s="10">
        <f t="shared" ref="G2:G13" si="5">ROUND((E2/C2),0)</f>
        <v>5442</v>
      </c>
      <c r="H2" s="10">
        <f t="shared" ref="H2:H13" si="6">ROUND((E2/D2),0)</f>
        <v>4535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490</v>
      </c>
      <c r="R2" s="2">
        <v>3200000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350</v>
      </c>
      <c r="C3" s="4">
        <f t="shared" ref="C3:C15" si="9">B3*1.2</f>
        <v>420</v>
      </c>
      <c r="D3" s="4">
        <f t="shared" si="2"/>
        <v>504</v>
      </c>
      <c r="E3" s="16">
        <f t="shared" si="3"/>
        <v>3250000</v>
      </c>
      <c r="F3" s="10">
        <f t="shared" si="4"/>
        <v>9286</v>
      </c>
      <c r="G3" s="10">
        <f t="shared" si="5"/>
        <v>7738</v>
      </c>
      <c r="H3" s="10">
        <f t="shared" si="6"/>
        <v>6448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350</v>
      </c>
      <c r="R3" s="2">
        <v>3250000</v>
      </c>
      <c r="S3" s="8"/>
      <c r="T3" s="8"/>
    </row>
    <row r="4" spans="1:20" x14ac:dyDescent="0.25">
      <c r="A4" s="4">
        <f t="shared" si="0"/>
        <v>0</v>
      </c>
      <c r="B4" s="4">
        <f t="shared" si="1"/>
        <v>582</v>
      </c>
      <c r="C4" s="4">
        <f t="shared" si="9"/>
        <v>698.4</v>
      </c>
      <c r="D4" s="4">
        <f t="shared" si="2"/>
        <v>838.07999999999993</v>
      </c>
      <c r="E4" s="16">
        <f t="shared" si="3"/>
        <v>3800000</v>
      </c>
      <c r="F4" s="10">
        <f t="shared" si="4"/>
        <v>6529</v>
      </c>
      <c r="G4" s="10">
        <f t="shared" si="5"/>
        <v>5441</v>
      </c>
      <c r="H4" s="10">
        <f t="shared" si="6"/>
        <v>4534</v>
      </c>
      <c r="I4" s="10" t="e">
        <f>#REF!</f>
        <v>#REF!</v>
      </c>
      <c r="J4" s="4" t="str">
        <f t="shared" si="7"/>
        <v>30.04.24</v>
      </c>
      <c r="O4">
        <v>0</v>
      </c>
      <c r="P4">
        <f t="shared" si="8"/>
        <v>0</v>
      </c>
      <c r="Q4">
        <v>582</v>
      </c>
      <c r="R4" s="2">
        <v>3800000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530</v>
      </c>
      <c r="C5" s="4">
        <f t="shared" si="9"/>
        <v>636</v>
      </c>
      <c r="D5" s="4">
        <f t="shared" si="2"/>
        <v>763.19999999999993</v>
      </c>
      <c r="E5" s="16">
        <f t="shared" si="3"/>
        <v>2630000</v>
      </c>
      <c r="F5" s="15">
        <f t="shared" si="4"/>
        <v>4962</v>
      </c>
      <c r="G5" s="10">
        <f t="shared" si="5"/>
        <v>4135</v>
      </c>
      <c r="H5" s="10">
        <f t="shared" si="6"/>
        <v>3446</v>
      </c>
      <c r="I5" s="10" t="e">
        <f>#REF!</f>
        <v>#REF!</v>
      </c>
      <c r="J5" s="4" t="str">
        <f t="shared" si="7"/>
        <v>02.07.24</v>
      </c>
      <c r="O5">
        <v>0</v>
      </c>
      <c r="P5">
        <f t="shared" si="8"/>
        <v>0</v>
      </c>
      <c r="Q5">
        <v>530</v>
      </c>
      <c r="R5" s="2">
        <v>2630000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462.5</v>
      </c>
      <c r="C6" s="4">
        <f t="shared" si="9"/>
        <v>555</v>
      </c>
      <c r="D6" s="4">
        <f t="shared" si="2"/>
        <v>666</v>
      </c>
      <c r="E6" s="16">
        <f t="shared" si="3"/>
        <v>3600000</v>
      </c>
      <c r="F6" s="15">
        <f t="shared" si="4"/>
        <v>7784</v>
      </c>
      <c r="G6" s="10">
        <f t="shared" si="5"/>
        <v>6486</v>
      </c>
      <c r="H6" s="10">
        <f t="shared" si="6"/>
        <v>5405</v>
      </c>
      <c r="I6" s="10" t="e">
        <f>#REF!</f>
        <v>#REF!</v>
      </c>
      <c r="J6" s="4">
        <f t="shared" si="7"/>
        <v>0</v>
      </c>
      <c r="O6">
        <v>0</v>
      </c>
      <c r="P6">
        <v>555</v>
      </c>
      <c r="Q6">
        <f>P6/1.2</f>
        <v>462.5</v>
      </c>
      <c r="R6" s="2">
        <v>3600000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16</v>
      </c>
    </row>
    <row r="18" spans="7:24" x14ac:dyDescent="0.25">
      <c r="G18" t="s">
        <v>13</v>
      </c>
      <c r="H18">
        <v>530</v>
      </c>
    </row>
    <row r="19" spans="7:24" x14ac:dyDescent="0.25">
      <c r="G19" t="s">
        <v>14</v>
      </c>
      <c r="H19">
        <v>6000</v>
      </c>
    </row>
    <row r="20" spans="7:24" x14ac:dyDescent="0.25">
      <c r="G20" t="s">
        <v>15</v>
      </c>
      <c r="H20">
        <f>H19*H18</f>
        <v>3180000</v>
      </c>
      <c r="I20">
        <f>H20*90%</f>
        <v>2862000</v>
      </c>
    </row>
    <row r="22" spans="7:24" x14ac:dyDescent="0.25">
      <c r="G22" s="6"/>
      <c r="H22" s="6"/>
    </row>
    <row r="24" spans="7:24" x14ac:dyDescent="0.25">
      <c r="G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H25">
        <v>2650000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H26">
        <v>159000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H27">
        <v>26500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21</v>
      </c>
      <c r="H28">
        <f>SUM(H25:H27)</f>
        <v>2835500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>
        <f>H28*1.2</f>
        <v>3402600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2024-08-10T06:10:18Z</dcterms:modified>
</cp:coreProperties>
</file>