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RBC Virar\MURTIRAM G NAUTIYAL\"/>
    </mc:Choice>
  </mc:AlternateContent>
  <xr:revisionPtr revIDLastSave="0" documentId="13_ncr:1_{3106D0BA-7E3F-40D6-81CA-C56DFE55BF8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18" i="4" l="1"/>
  <c r="I20" i="4" l="1"/>
  <c r="Q8" i="4"/>
  <c r="H20" i="4"/>
  <c r="I18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<sst xmlns="http://schemas.openxmlformats.org/spreadsheetml/2006/main" count="23" uniqueCount="20">
  <si>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</si>
  <si>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</si>
  <si>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</si>
  <si>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</si>
  <si>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</si>
  <si>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</si>
  <si>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</si>
  <si>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</si>
  <si>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</si>
  <si>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</si>
  <si>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</si>
  <si>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</si>
  <si>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</si>
  <si>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001 GROUND FLOOR BLDG NO 62 AVENUE J RUSTOMJEE EVERSHINE GLOBAL CITY NARANGI VILLAGE VIRAR WEST PALGHAR</t>
  </si>
  <si>
    <t>ca</t>
  </si>
  <si>
    <t>rate</t>
  </si>
  <si>
    <t>fmv</t>
  </si>
  <si>
    <t>agreement  - 2009</t>
  </si>
  <si>
    <t>av</t>
  </si>
  <si>
    <t>17.05.24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</si>
</sst>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44</xdr:row>
      <xdr:rowOff>172580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E24FE-D368-402F-8317-4FD569F74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0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544192</xdr:colOff>
      <xdr:row>45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7C712-2030-4008-A11C-246B7503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78592" cy="7468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35D07-890B-49DA-8ED7-FDDAF2A18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7944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44</xdr:row>
      <xdr:rowOff>172571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86C2D-2A8E-45AC-9F95-298F9644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030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1276</xdr:colOff>
      <xdr:row>45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ECC08-3306-4C4A-BC22-6CDDED452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45276" cy="7259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458455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A46BE-FCA9-4F29-8F3F-82D4FD2C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92855" cy="8087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4D518F-9C65-4B36-BBBD-D843B132E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9" sqref="S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389</v>
      </c>
      <c r="C2" s="4">
        <f>B2*1.2</f>
        <v>466.79999999999995</v>
      </c>
      <c r="D2" s="4">
        <f t="shared" ref="D2:D13" si="2">C2*1.2</f>
        <v>560.16</v>
      </c>
      <c r="E2" s="5">
        <f t="shared" ref="E2:E13" si="3">R2</f>
        <v>3800000</v>
      </c>
      <c r="F2" s="15">
        <f t="shared" ref="F2:F13" si="4">ROUND((E2/B2),0)</f>
        <v>9769</v>
      </c>
      <c r="G2" s="10">
        <f t="shared" ref="G2:G13" si="5">ROUND((E2/C2),0)</f>
        <v>8141</v>
      </c>
      <c r="H2" s="10">
        <f t="shared" ref="H2:H13" si="6">ROUND((E2/D2),0)</f>
        <v>6784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389</v>
      </c>
      <c r="R2" s="2">
        <v>3800000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373</v>
      </c>
      <c r="C3" s="4">
        <f t="shared" ref="C3:C15" si="9">B3*1.2</f>
        <v>447.59999999999997</v>
      </c>
      <c r="D3" s="4">
        <f t="shared" si="2"/>
        <v>537.11999999999989</v>
      </c>
      <c r="E3" s="16">
        <f t="shared" si="3"/>
        <v>3600000</v>
      </c>
      <c r="F3" s="15">
        <f t="shared" si="4"/>
        <v>9651</v>
      </c>
      <c r="G3" s="10">
        <f t="shared" si="5"/>
        <v>8043</v>
      </c>
      <c r="H3" s="10">
        <f t="shared" si="6"/>
        <v>6702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373</v>
      </c>
      <c r="R3" s="2">
        <v>3600000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361</v>
      </c>
      <c r="C4" s="4">
        <f t="shared" si="9"/>
        <v>433.2</v>
      </c>
      <c r="D4" s="4">
        <f t="shared" si="2"/>
        <v>519.83999999999992</v>
      </c>
      <c r="E4" s="16">
        <f t="shared" si="3"/>
        <v>2550000</v>
      </c>
      <c r="F4" s="10">
        <f t="shared" si="4"/>
        <v>7064</v>
      </c>
      <c r="G4" s="10">
        <f t="shared" si="5"/>
        <v>5886</v>
      </c>
      <c r="H4" s="10">
        <f t="shared" si="6"/>
        <v>4905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361</v>
      </c>
      <c r="R4" s="2">
        <v>2550000</v>
      </c>
      <c r="S4" s="8"/>
      <c r="T4" s="8"/>
    </row>
    <row r="5" spans="1:20" x14ac:dyDescent="0.25">
      <c r="A5" s="4">
        <f t="shared" si="0"/>
        <v>0</v>
      </c>
      <c r="B5" s="4">
        <f t="shared" si="1"/>
        <v>392</v>
      </c>
      <c r="C5" s="4">
        <f t="shared" si="9"/>
        <v>470.4</v>
      </c>
      <c r="D5" s="4">
        <f t="shared" si="2"/>
        <v>564.4799999999999</v>
      </c>
      <c r="E5" s="16">
        <f t="shared" si="3"/>
        <v>3000000</v>
      </c>
      <c r="F5" s="10">
        <f t="shared" si="4"/>
        <v>7653</v>
      </c>
      <c r="G5" s="10">
        <f t="shared" si="5"/>
        <v>6378</v>
      </c>
      <c r="H5" s="10">
        <f t="shared" si="6"/>
        <v>5315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392</v>
      </c>
      <c r="R5" s="2">
        <v>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395</v>
      </c>
      <c r="C6" s="4">
        <f t="shared" si="9"/>
        <v>474</v>
      </c>
      <c r="D6" s="4">
        <f t="shared" si="2"/>
        <v>568.79999999999995</v>
      </c>
      <c r="E6" s="16">
        <f t="shared" si="3"/>
        <v>3200000</v>
      </c>
      <c r="F6" s="10">
        <f t="shared" si="4"/>
        <v>8101</v>
      </c>
      <c r="G6" s="10">
        <f t="shared" si="5"/>
        <v>6751</v>
      </c>
      <c r="H6" s="10">
        <f t="shared" si="6"/>
        <v>5626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395</v>
      </c>
      <c r="R6" s="2">
        <v>3200000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16">
        <f t="shared" si="3"/>
        <v>3900000</v>
      </c>
      <c r="F7" s="10">
        <f t="shared" si="4"/>
        <v>9750</v>
      </c>
      <c r="G7" s="10">
        <f t="shared" si="5"/>
        <v>8125</v>
      </c>
      <c r="H7" s="10">
        <f t="shared" si="6"/>
        <v>6771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400</v>
      </c>
      <c r="R7" s="2">
        <v>3900000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392.02488</v>
      </c>
      <c r="C8" s="4">
        <f t="shared" si="9"/>
        <v>470.42985599999997</v>
      </c>
      <c r="D8" s="4">
        <f t="shared" si="2"/>
        <v>564.51582719999999</v>
      </c>
      <c r="E8" s="16">
        <f t="shared" si="3"/>
        <v>3200000</v>
      </c>
      <c r="F8" s="15">
        <f t="shared" si="4"/>
        <v>8163</v>
      </c>
      <c r="G8" s="10">
        <f t="shared" si="5"/>
        <v>6802</v>
      </c>
      <c r="H8" s="10">
        <f t="shared" si="6"/>
        <v>5669</v>
      </c>
      <c r="I8" s="4" t="e">
        <f>#REF!</f>
        <v>#REF!</v>
      </c>
      <c r="J8" s="4" t="str">
        <f t="shared" si="7"/>
        <v>17.05.24</v>
      </c>
      <c r="O8">
        <v>0</v>
      </c>
      <c r="P8">
        <f t="shared" si="8"/>
        <v>0</v>
      </c>
      <c r="Q8">
        <f>36.42*10.764</f>
        <v>392.02488</v>
      </c>
      <c r="R8" s="2">
        <v>3200000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G17" t="s">
        <v>13</v>
      </c>
    </row>
    <row r="18" spans="6:24" x14ac:dyDescent="0.25">
      <c r="F18" s="7">
        <f>H18*1.1</f>
        <v>431.20000000000005</v>
      </c>
      <c r="G18" t="s">
        <v>14</v>
      </c>
      <c r="H18">
        <v>392</v>
      </c>
      <c r="I18">
        <f>36.42*10.764</f>
        <v>392.02488</v>
      </c>
    </row>
    <row r="19" spans="6:24" x14ac:dyDescent="0.25">
      <c r="G19" t="s">
        <v>15</v>
      </c>
      <c r="H19">
        <v>8500</v>
      </c>
    </row>
    <row r="20" spans="6:24" x14ac:dyDescent="0.25">
      <c r="G20" t="s">
        <v>16</v>
      </c>
      <c r="H20">
        <f>H19*H18</f>
        <v>3332000</v>
      </c>
      <c r="I20">
        <f>H20*90%</f>
        <v>2998800</v>
      </c>
    </row>
    <row r="22" spans="6:24" x14ac:dyDescent="0.25">
      <c r="G22" s="6"/>
      <c r="H22" s="6"/>
    </row>
    <row r="24" spans="6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18</v>
      </c>
      <c r="H25">
        <v>942538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2024-08-10T04:38:01Z</dcterms:modified>
</cp:coreProperties>
</file>