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C11" i="1"/>
  <c r="C3" i="1"/>
  <c r="C4" i="1"/>
  <c r="C5" i="1"/>
  <c r="C6" i="1"/>
  <c r="C7" i="1"/>
  <c r="C8" i="1"/>
  <c r="C9" i="1"/>
  <c r="C10" i="1"/>
  <c r="C13" i="1"/>
  <c r="C15" i="1"/>
  <c r="C2" i="1"/>
  <c r="L20" i="1"/>
  <c r="T9" i="1"/>
  <c r="R12" i="1"/>
  <c r="R11" i="1"/>
  <c r="R7" i="1"/>
  <c r="R8" i="1"/>
  <c r="L19" i="1" l="1"/>
  <c r="M15" i="1"/>
  <c r="L18" i="1"/>
  <c r="L17" i="1"/>
  <c r="L9" i="1"/>
  <c r="L8" i="1"/>
  <c r="L6" i="1"/>
  <c r="L4" i="1"/>
  <c r="L10" i="1" s="1"/>
  <c r="L3" i="1"/>
  <c r="L12" i="1" s="1"/>
  <c r="L11" i="1" l="1"/>
  <c r="L13" i="1" s="1"/>
  <c r="L16" i="1" s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<sst xmlns="http://schemas.openxmlformats.org/spreadsheetml/2006/main" count="30" uniqueCount="27">
  <si>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</si>
  <si>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</si>
  <si>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</si>
  <si>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</si>
  <si>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</si>
  <si>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</si>
  <si>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</si>
  <si>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</si>
  <si>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</si>
  <si>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</si>
  <si>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</si>
  <si>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</si>
  <si>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</si>
  <si>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</si>
  <si>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</si>
  <si>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</si>
  <si>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</si>
  <si>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503A</t>
  </si>
  <si>
    <t>CB</t>
  </si>
  <si>
    <t>DB</t>
  </si>
  <si>
    <t>li</t>
  </si>
  <si>
    <t>ki</t>
  </si>
  <si>
    <t>di</t>
  </si>
  <si>
    <t>pas</t>
  </si>
  <si>
    <t>be</t>
  </si>
  <si>
    <t>bed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</si>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</sst>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D11" sqref="D11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:20" ht="16.5" x14ac:dyDescent="0.3">
      <c r="K1" s="1" t="s">
        <v>0</v>
      </c>
      <c r="L1" s="2">
        <v>12200</v>
      </c>
    </row>
    <row r="2" spans="1:20" ht="82.5" x14ac:dyDescent="0.3">
      <c r="A2">
        <v>15.58</v>
      </c>
      <c r="B2">
        <v>9.75</v>
      </c>
      <c r="C2">
        <f>B2*A2</f>
        <v>151.905</v>
      </c>
      <c r="D2" t="s">
        <v>20</v>
      </c>
      <c r="K2" s="3" t="s">
        <v>1</v>
      </c>
      <c r="L2" s="2">
        <v>3000</v>
      </c>
    </row>
    <row r="3" spans="1:20" ht="16.5" x14ac:dyDescent="0.3">
      <c r="A3">
        <v>7.84</v>
      </c>
      <c r="B3">
        <v>7.87</v>
      </c>
      <c r="C3">
        <f t="shared" ref="C3:C15" si="0">B3*A3</f>
        <v>61.700800000000001</v>
      </c>
      <c r="D3" t="s">
        <v>21</v>
      </c>
      <c r="K3" s="1" t="s">
        <v>2</v>
      </c>
      <c r="L3" s="2">
        <f>L1-L2</f>
        <v>9200</v>
      </c>
    </row>
    <row r="4" spans="1:20" ht="16.5" x14ac:dyDescent="0.3">
      <c r="A4">
        <v>7.36</v>
      </c>
      <c r="B4">
        <v>7.84</v>
      </c>
      <c r="C4">
        <f t="shared" si="0"/>
        <v>57.702400000000004</v>
      </c>
      <c r="D4" t="s">
        <v>22</v>
      </c>
      <c r="K4" s="1" t="s">
        <v>3</v>
      </c>
      <c r="L4" s="2">
        <f>L2*1</f>
        <v>3000</v>
      </c>
    </row>
    <row r="5" spans="1:20" ht="16.5" x14ac:dyDescent="0.3">
      <c r="A5">
        <v>4.3099999999999996</v>
      </c>
      <c r="B5">
        <v>3.76</v>
      </c>
      <c r="C5">
        <f t="shared" si="0"/>
        <v>16.205599999999997</v>
      </c>
      <c r="D5" t="s">
        <v>23</v>
      </c>
      <c r="K5" s="1" t="s">
        <v>4</v>
      </c>
      <c r="L5" s="4">
        <v>13</v>
      </c>
    </row>
    <row r="6" spans="1:20" ht="16.5" x14ac:dyDescent="0.3">
      <c r="A6">
        <v>12.82</v>
      </c>
      <c r="B6">
        <v>8.92</v>
      </c>
      <c r="C6">
        <f t="shared" si="0"/>
        <v>114.3544</v>
      </c>
      <c r="D6" t="s">
        <v>24</v>
      </c>
      <c r="K6" s="1" t="s">
        <v>5</v>
      </c>
      <c r="L6" s="4">
        <f>L7-L5</f>
        <v>47</v>
      </c>
      <c r="P6" t="s">
        <v>17</v>
      </c>
      <c r="R6">
        <v>348</v>
      </c>
    </row>
    <row r="7" spans="1:20" ht="16.5" x14ac:dyDescent="0.3">
      <c r="A7">
        <v>15.41</v>
      </c>
      <c r="B7">
        <v>8.36</v>
      </c>
      <c r="C7">
        <f t="shared" si="0"/>
        <v>128.82759999999999</v>
      </c>
      <c r="D7" t="s">
        <v>25</v>
      </c>
      <c r="K7" s="1" t="s">
        <v>6</v>
      </c>
      <c r="L7" s="4">
        <v>60</v>
      </c>
      <c r="R7" s="12">
        <f>26/2</f>
        <v>13</v>
      </c>
    </row>
    <row r="8" spans="1:20" ht="49.5" x14ac:dyDescent="0.3">
      <c r="A8">
        <v>4.72</v>
      </c>
      <c r="B8">
        <v>3.38</v>
      </c>
      <c r="C8">
        <f t="shared" si="0"/>
        <v>15.953599999999998</v>
      </c>
      <c r="D8" t="s">
        <v>23</v>
      </c>
      <c r="K8" s="3" t="s">
        <v>7</v>
      </c>
      <c r="L8" s="4">
        <f>90*L5/L7</f>
        <v>19.5</v>
      </c>
      <c r="R8">
        <f>SUM(R6:R7)</f>
        <v>361</v>
      </c>
    </row>
    <row r="9" spans="1:20" ht="16.5" x14ac:dyDescent="0.3">
      <c r="A9">
        <v>3.65</v>
      </c>
      <c r="B9">
        <v>7.46</v>
      </c>
      <c r="C9">
        <f t="shared" si="0"/>
        <v>27.228999999999999</v>
      </c>
      <c r="D9" t="s">
        <v>26</v>
      </c>
      <c r="K9" s="1"/>
      <c r="L9" s="5">
        <f>L8%</f>
        <v>0.19500000000000001</v>
      </c>
      <c r="T9">
        <f>R8+R12</f>
        <v>674.5</v>
      </c>
    </row>
    <row r="10" spans="1:20" ht="16.5" x14ac:dyDescent="0.3">
      <c r="A10">
        <v>6.93</v>
      </c>
      <c r="B10">
        <v>3.22</v>
      </c>
      <c r="C10">
        <f t="shared" si="0"/>
        <v>22.314600000000002</v>
      </c>
      <c r="D10" t="s">
        <v>26</v>
      </c>
      <c r="K10" s="1" t="s">
        <v>8</v>
      </c>
      <c r="L10" s="2">
        <f>L4*L9</f>
        <v>585</v>
      </c>
      <c r="P10">
        <v>503</v>
      </c>
      <c r="R10">
        <v>301</v>
      </c>
    </row>
    <row r="11" spans="1:20" ht="16.5" x14ac:dyDescent="0.3">
      <c r="C11">
        <f>SUM(C2:C10)</f>
        <v>596.1930000000001</v>
      </c>
      <c r="E11">
        <v>596</v>
      </c>
      <c r="K11" s="1" t="s">
        <v>9</v>
      </c>
      <c r="L11" s="2">
        <f>L4-L10</f>
        <v>2415</v>
      </c>
      <c r="R11">
        <f>25/2</f>
        <v>12.5</v>
      </c>
    </row>
    <row r="12" spans="1:20" ht="16.5" x14ac:dyDescent="0.3">
      <c r="E12">
        <v>16</v>
      </c>
      <c r="K12" s="1" t="s">
        <v>2</v>
      </c>
      <c r="L12" s="2">
        <f>L3</f>
        <v>9200</v>
      </c>
      <c r="R12">
        <f>SUM(R10:R11)</f>
        <v>313.5</v>
      </c>
    </row>
    <row r="13" spans="1:20" ht="16.5" x14ac:dyDescent="0.3">
      <c r="A13">
        <v>6.59</v>
      </c>
      <c r="B13">
        <v>2.37</v>
      </c>
      <c r="C13">
        <f t="shared" si="0"/>
        <v>15.6183</v>
      </c>
      <c r="D13" t="s">
        <v>18</v>
      </c>
      <c r="E13">
        <v>15</v>
      </c>
      <c r="K13" s="1" t="s">
        <v>10</v>
      </c>
      <c r="L13" s="2">
        <f>L12+L11</f>
        <v>11615</v>
      </c>
    </row>
    <row r="14" spans="1:20" ht="16.5" x14ac:dyDescent="0.3">
      <c r="E14">
        <f>SUM(E11:E13)</f>
        <v>627</v>
      </c>
      <c r="K14" s="1"/>
      <c r="L14" s="4"/>
    </row>
    <row r="15" spans="1:20" ht="16.5" x14ac:dyDescent="0.3">
      <c r="A15">
        <v>1.91</v>
      </c>
      <c r="B15">
        <v>7.84</v>
      </c>
      <c r="C15">
        <f t="shared" si="0"/>
        <v>14.974399999999999</v>
      </c>
      <c r="D15" t="s">
        <v>19</v>
      </c>
      <c r="K15" s="6" t="s">
        <v>11</v>
      </c>
      <c r="L15" s="7">
        <v>675</v>
      </c>
      <c r="M15">
        <f>L15*1.2</f>
        <v>810</v>
      </c>
    </row>
    <row r="16" spans="1:20" ht="16.5" x14ac:dyDescent="0.3">
      <c r="K16" s="6" t="s">
        <v>12</v>
      </c>
      <c r="L16" s="8">
        <f>L13*L15</f>
        <v>7840125</v>
      </c>
    </row>
    <row r="17" spans="11:12" ht="16.5" x14ac:dyDescent="0.3">
      <c r="K17" s="9" t="s">
        <v>13</v>
      </c>
      <c r="L17" s="10">
        <f>L16*98%</f>
        <v>7683322.5</v>
      </c>
    </row>
    <row r="18" spans="11:12" ht="16.5" x14ac:dyDescent="0.3">
      <c r="K18" s="9" t="s">
        <v>14</v>
      </c>
      <c r="L18" s="10">
        <f>L16*80%</f>
        <v>6272100</v>
      </c>
    </row>
    <row r="19" spans="11:12" ht="16.5" x14ac:dyDescent="0.3">
      <c r="K19" s="9" t="s">
        <v>15</v>
      </c>
      <c r="L19" s="10">
        <f>M15*L2</f>
        <v>2430000</v>
      </c>
    </row>
    <row r="20" spans="11:12" ht="16.5" x14ac:dyDescent="0.3">
      <c r="K20" s="11" t="s">
        <v>16</v>
      </c>
      <c r="L20" s="10">
        <f>L16*0.025/12</f>
        <v>16333.59375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2024-08-09T09:51:28Z</dcterms:modified>
</cp:coreProperties>
</file>