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Panvel\Jagruti Atul Thakar\"/>
    </mc:Choice>
  </mc:AlternateContent>
  <xr:revisionPtr revIDLastSave="0" documentId="13_ncr:1_{8BB8145A-1BDE-4654-8F08-0EFF271001E3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25" l="1"/>
  <c r="C4" i="25"/>
  <c r="C3" i="25"/>
  <c r="P2" i="4"/>
  <c r="P3" i="4"/>
  <c r="B3" i="4" s="1"/>
  <c r="C3" i="4" s="1"/>
  <c r="D3" i="4" s="1"/>
  <c r="P4" i="4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<sst xmlns="http://schemas.openxmlformats.org/spreadsheetml/2006/main" count="129" uniqueCount="88">
  <si>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</si>
  <si>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</si>
  <si>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</si>
  <si>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</si>
  <si>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</si>
  <si>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</si>
  <si>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</si>
  <si>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</si>
  <si>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</si>
  <si>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</si>
  <si>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</si>
  <si>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</si>
  <si>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</si>
  <si>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</si>
  <si>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</si>
  <si>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</si>
  <si>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</si>
  <si>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</si>
  <si>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</si>
  <si>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</si>
  <si>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</si>
  <si>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</si>
  <si>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</si>
  <si>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</si>
  <si>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</si>
  <si>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</si>
  <si>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</si>
  <si>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</si>
  <si>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</si>
  <si>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</si>
  <si>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</si>
  <si>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</si>
  <si>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</si>
  <si>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</si>
  <si>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</si>
  <si>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</si>
  <si>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</si>
  <si>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</si>
  <si>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</si>
  <si>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</si>
  <si>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</si>
  <si>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</si>
  <si>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</si>
  <si>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</si>
  <si>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</si>
  <si>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</si>
  <si>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</si>
  <si>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</si>
  <si>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</si>
  <si>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</si>
  <si>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</si>
  <si>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</si>
  <si>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</si>
  <si>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</si>
  <si>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</si>
  <si>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</si>
  <si>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</si>
  <si>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</si>
  <si>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</si>
  <si>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</si>
  <si>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</si>
  <si>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</si>
  <si>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</si>
  <si>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</si>
  <si>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</si>
  <si>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</si>
  <si>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</si>
  <si>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</si>
  <si>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</si>
  <si>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</si>
  <si>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</si>
  <si>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</si>
  <si>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</si>
  <si>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</si>
  <si>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</si>
  <si>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</si>
  <si>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</si>
  <si>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</si>
  <si>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</si>
  <si>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</si>
  <si>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</si>
  <si>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</si>
  <si>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</si>
  <si>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</si>
  <si>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RERA CA</t>
  </si>
  <si>
    <t>02.08.2024</t>
  </si>
  <si>
    <t>IGR-05.08.24</t>
  </si>
  <si>
    <t>IGR-02.08.24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</si>
</sst>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BE74AC7-8CB6-490A-A9AC-6997D0B882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038E032-F30C-4BBE-8202-C893CCA9E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372718</xdr:colOff>
      <xdr:row>46</xdr:row>
      <xdr:rowOff>96486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D4C60E-3567-435B-A325-A5780F09B5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07118" cy="8859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1191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34BC9B-E78C-4367-9C9C-F2BC7AFEC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535591" cy="8716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C5" sqref="C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9000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6500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2500</v>
      </c>
      <c r="D13" s="22"/>
    </row>
    <row r="14" spans="1:5" x14ac:dyDescent="0.25">
      <c r="A14" s="15" t="s">
        <v>15</v>
      </c>
      <c r="B14" s="18"/>
      <c r="C14" s="19">
        <f>C5</f>
        <v>6500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9000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400</v>
      </c>
      <c r="D18" s="24"/>
    </row>
    <row r="19" spans="1:5" x14ac:dyDescent="0.25">
      <c r="A19" s="15" t="s">
        <v>73</v>
      </c>
      <c r="B19" s="6"/>
      <c r="C19" s="30">
        <f>C18*C16</f>
        <v>3600000</v>
      </c>
      <c r="D19" s="72"/>
      <c r="E19" s="65"/>
    </row>
    <row r="20" spans="1:5" x14ac:dyDescent="0.25">
      <c r="A20" s="15" t="s">
        <v>24</v>
      </c>
      <c r="C20" s="31">
        <f>C19*98%</f>
        <v>3528000</v>
      </c>
      <c r="D20" s="30"/>
      <c r="E20" s="65"/>
    </row>
    <row r="21" spans="1:5" x14ac:dyDescent="0.25">
      <c r="A21" s="15" t="s">
        <v>25</v>
      </c>
      <c r="C21" s="31">
        <f>C19*80%</f>
        <v>2880000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1000000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7500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P22" sqref="P2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379</v>
      </c>
      <c r="C2" s="4">
        <f t="shared" ref="C2:C16" si="1">B2*1.2</f>
        <v>454.8</v>
      </c>
      <c r="D2" s="4">
        <f t="shared" ref="D2:D16" si="2">C2*1.2</f>
        <v>545.76</v>
      </c>
      <c r="E2" s="5">
        <f t="shared" ref="E2:E16" si="3">R2</f>
        <v>3285000</v>
      </c>
      <c r="F2" s="4">
        <f t="shared" ref="F2:F15" si="4">ROUND((E2/B2),0)</f>
        <v>8668</v>
      </c>
      <c r="G2" s="4">
        <f t="shared" ref="G2:G15" si="5">ROUND((E2/C2),0)</f>
        <v>7223</v>
      </c>
      <c r="H2" s="4">
        <f t="shared" ref="H2:H15" si="6">ROUND((E2/D2),0)</f>
        <v>6019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379</v>
      </c>
      <c r="R2" s="2">
        <v>3285000</v>
      </c>
      <c r="S2" s="2" t="s">
        <v>86</v>
      </c>
    </row>
    <row r="3" spans="1:19" x14ac:dyDescent="0.25">
      <c r="A3" s="4">
        <v>2</v>
      </c>
      <c r="B3" s="4">
        <f t="shared" si="0"/>
        <v>356</v>
      </c>
      <c r="C3" s="4">
        <f t="shared" si="1"/>
        <v>427.2</v>
      </c>
      <c r="D3" s="4">
        <f t="shared" si="2"/>
        <v>512.64</v>
      </c>
      <c r="E3" s="5">
        <f t="shared" si="3"/>
        <v>3100000</v>
      </c>
      <c r="F3" s="4">
        <f t="shared" si="4"/>
        <v>8708</v>
      </c>
      <c r="G3" s="4">
        <f t="shared" si="5"/>
        <v>7257</v>
      </c>
      <c r="H3" s="4">
        <f t="shared" si="6"/>
        <v>6047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356</v>
      </c>
      <c r="R3" s="2">
        <v>3100000</v>
      </c>
      <c r="S3" s="2" t="s">
        <v>87</v>
      </c>
    </row>
    <row r="4" spans="1:19" x14ac:dyDescent="0.25">
      <c r="A4" s="4">
        <v>3</v>
      </c>
      <c r="B4" s="4">
        <f t="shared" si="0"/>
        <v>307</v>
      </c>
      <c r="C4" s="4">
        <f t="shared" si="1"/>
        <v>368.4</v>
      </c>
      <c r="D4" s="4">
        <f t="shared" si="2"/>
        <v>442.08</v>
      </c>
      <c r="E4" s="5">
        <f t="shared" si="3"/>
        <v>2910000</v>
      </c>
      <c r="F4" s="4">
        <f t="shared" si="4"/>
        <v>9479</v>
      </c>
      <c r="G4" s="4">
        <f t="shared" si="5"/>
        <v>7899</v>
      </c>
      <c r="H4" s="4">
        <f t="shared" si="6"/>
        <v>6583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307</v>
      </c>
      <c r="R4" s="2">
        <v>2910000</v>
      </c>
      <c r="S4" s="2"/>
    </row>
    <row r="5" spans="1:19" x14ac:dyDescent="0.25">
      <c r="A5" s="4">
        <v>4</v>
      </c>
      <c r="B5" s="4">
        <f t="shared" si="0"/>
        <v>356</v>
      </c>
      <c r="C5" s="4">
        <f t="shared" si="1"/>
        <v>427.2</v>
      </c>
      <c r="D5" s="4">
        <f t="shared" si="2"/>
        <v>512.64</v>
      </c>
      <c r="E5" s="5">
        <f t="shared" si="3"/>
        <v>3435000</v>
      </c>
      <c r="F5" s="4">
        <f t="shared" si="4"/>
        <v>9649</v>
      </c>
      <c r="G5" s="4">
        <f t="shared" si="5"/>
        <v>8041</v>
      </c>
      <c r="H5" s="4">
        <f t="shared" si="6"/>
        <v>6701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356</v>
      </c>
      <c r="R5" s="2">
        <v>3435000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2:Q10" si="10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85</v>
      </c>
      <c r="F28" s="52" t="s">
        <v>84</v>
      </c>
      <c r="G28" s="52">
        <v>400</v>
      </c>
    </row>
    <row r="29" spans="1:19" s="10" customFormat="1" x14ac:dyDescent="0.25">
      <c r="C29" s="67" t="s">
        <v>1</v>
      </c>
      <c r="D29" s="67">
        <v>3350000</v>
      </c>
      <c r="F29" s="52" t="s">
        <v>71</v>
      </c>
      <c r="G29" s="52">
        <v>440</v>
      </c>
      <c r="H29" s="10">
        <f>G29/G28</f>
        <v>1.1000000000000001</v>
      </c>
    </row>
    <row r="30" spans="1:19" s="10" customFormat="1" x14ac:dyDescent="0.25">
      <c r="F30" s="52" t="s">
        <v>72</v>
      </c>
      <c r="G30" s="52"/>
    </row>
    <row r="31" spans="1:19" s="10" customFormat="1" x14ac:dyDescent="0.25">
      <c r="C31" s="70"/>
      <c r="D31" s="70"/>
      <c r="F31" s="70" t="s">
        <v>73</v>
      </c>
      <c r="G31" s="70">
        <f>G29*G30</f>
        <v>0</v>
      </c>
      <c r="H31" s="10">
        <f>G31/D29</f>
        <v>0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2024-08-08T11:19:37Z</dcterms:modified>
</cp:coreProperties>
</file>