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9" i="1" l="1"/>
  <c r="T8" i="1"/>
  <c r="T7" i="1"/>
  <c r="J12" i="1"/>
  <c r="P9" i="1"/>
  <c r="P8" i="1"/>
  <c r="I14" i="1"/>
  <c r="I12" i="1"/>
  <c r="I11" i="1"/>
  <c r="J10" i="1"/>
  <c r="I10" i="1"/>
  <c r="J8" i="1"/>
  <c r="K9" i="1"/>
</calcChain>
</file>

<file path=xl/sharedStrings.xml><?xml version="1.0" encoding="utf-8"?>
<sst xmlns="http://schemas.openxmlformats.org/spreadsheetml/2006/main" count="6" uniqueCount="6">
  <si>
    <t>FMV</t>
  </si>
  <si>
    <t>RV</t>
  </si>
  <si>
    <t>DV</t>
  </si>
  <si>
    <t>Rent</t>
  </si>
  <si>
    <t>insurable</t>
  </si>
  <si>
    <t>Guideline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</si>
</sst>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5:U21"/>
  <sheetViews>
    <sheetView tabSelected="1" workbookViewId="0">
      <selection activeCell="U12" sqref="U12"/>
    </sheetView>
  </sheetViews>
  <sheetFormatPr defaultRowHeight="15" x14ac:dyDescent="0.25"/>
  <cols>
    <col min="9" max="10" width="12.5703125" bestFit="1" customWidth="1"/>
    <col min="11" max="11" width="9.28515625" bestFit="1" customWidth="1"/>
    <col min="16" max="16" width="10" bestFit="1" customWidth="1"/>
  </cols>
  <sheetData>
    <row r="5" spans="8:21" x14ac:dyDescent="0.25">
      <c r="H5" s="1"/>
      <c r="I5" s="1"/>
      <c r="J5" s="1"/>
      <c r="K5" s="1"/>
      <c r="L5" s="1"/>
      <c r="M5" s="1"/>
      <c r="N5" s="1"/>
      <c r="O5" s="1"/>
      <c r="P5" s="1"/>
      <c r="Q5" s="1"/>
    </row>
    <row r="6" spans="8:21" x14ac:dyDescent="0.25">
      <c r="H6" s="1"/>
      <c r="I6" s="1"/>
      <c r="J6" s="1"/>
      <c r="K6" s="1"/>
      <c r="L6" s="1"/>
      <c r="M6" s="1"/>
      <c r="N6" s="1"/>
      <c r="O6" s="1"/>
      <c r="P6" s="1"/>
      <c r="Q6" s="1"/>
    </row>
    <row r="7" spans="8:21" x14ac:dyDescent="0.25">
      <c r="H7" s="1"/>
      <c r="I7" s="1"/>
      <c r="J7" s="1"/>
      <c r="K7" s="1"/>
      <c r="L7" s="1"/>
      <c r="M7" s="1"/>
      <c r="N7" s="1"/>
      <c r="O7" s="1"/>
      <c r="P7" s="1">
        <v>63900</v>
      </c>
      <c r="Q7" s="1"/>
      <c r="S7">
        <v>38.520000000000003</v>
      </c>
      <c r="T7">
        <f>S7*10.764</f>
        <v>414.62927999999999</v>
      </c>
      <c r="U7">
        <v>415</v>
      </c>
    </row>
    <row r="8" spans="8:21" x14ac:dyDescent="0.25">
      <c r="H8" s="1"/>
      <c r="I8" s="1">
        <v>448</v>
      </c>
      <c r="J8" s="1">
        <f>I8*1.1</f>
        <v>492.80000000000007</v>
      </c>
      <c r="K8" s="1"/>
      <c r="L8" s="1"/>
      <c r="M8" s="1"/>
      <c r="N8" s="1"/>
      <c r="O8" s="1"/>
      <c r="P8" s="1">
        <f>P7/100*105</f>
        <v>67095</v>
      </c>
      <c r="Q8" s="1"/>
      <c r="S8">
        <v>3.07</v>
      </c>
      <c r="T8">
        <f>S8*10.764</f>
        <v>33.045479999999998</v>
      </c>
      <c r="U8">
        <v>33</v>
      </c>
    </row>
    <row r="9" spans="8:21" x14ac:dyDescent="0.25">
      <c r="H9" s="1"/>
      <c r="I9" s="1">
        <v>12000</v>
      </c>
      <c r="J9" s="1">
        <v>2800</v>
      </c>
      <c r="K9" s="1">
        <f>I9-J9</f>
        <v>9200</v>
      </c>
      <c r="L9" s="1"/>
      <c r="M9" s="1"/>
      <c r="N9" s="1"/>
      <c r="O9" s="1"/>
      <c r="P9" s="1">
        <f>P8/10.764</f>
        <v>6233.2775919732449</v>
      </c>
      <c r="Q9" s="1"/>
      <c r="U9">
        <f>SUM(U7:U8)</f>
        <v>448</v>
      </c>
    </row>
    <row r="10" spans="8:21" x14ac:dyDescent="0.25">
      <c r="H10" s="1" t="s">
        <v>0</v>
      </c>
      <c r="I10" s="1">
        <f>I9*I8</f>
        <v>5376000</v>
      </c>
      <c r="J10" s="1">
        <f>J9*J8</f>
        <v>1379840.0000000002</v>
      </c>
      <c r="K10" s="1" t="s">
        <v>4</v>
      </c>
      <c r="L10" s="1"/>
      <c r="M10" s="1"/>
      <c r="N10" s="1"/>
      <c r="O10" s="1"/>
      <c r="P10" s="1"/>
      <c r="Q10" s="1"/>
    </row>
    <row r="11" spans="8:21" x14ac:dyDescent="0.25">
      <c r="H11" s="1" t="s">
        <v>1</v>
      </c>
      <c r="I11" s="1">
        <f>I10*98%</f>
        <v>5268480</v>
      </c>
      <c r="J11" s="1"/>
      <c r="K11" s="1"/>
      <c r="L11" s="1"/>
      <c r="M11" s="1"/>
      <c r="N11" s="1"/>
      <c r="O11" s="1"/>
      <c r="P11" s="1"/>
      <c r="Q11" s="1"/>
    </row>
    <row r="12" spans="8:21" x14ac:dyDescent="0.25">
      <c r="H12" s="1" t="s">
        <v>2</v>
      </c>
      <c r="I12" s="1">
        <f>I10*80%</f>
        <v>4300800</v>
      </c>
      <c r="J12" s="1">
        <f>J8*6233</f>
        <v>3071622.4000000004</v>
      </c>
      <c r="K12" s="1" t="s">
        <v>5</v>
      </c>
      <c r="L12" s="1"/>
      <c r="M12" s="1"/>
      <c r="N12" s="1"/>
      <c r="O12" s="1"/>
      <c r="P12" s="1"/>
      <c r="Q12" s="1"/>
    </row>
    <row r="13" spans="8:21" x14ac:dyDescent="0.25"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8:21" x14ac:dyDescent="0.25">
      <c r="H14" s="1" t="s">
        <v>3</v>
      </c>
      <c r="I14" s="1">
        <f>I10*0.03/12</f>
        <v>13440</v>
      </c>
      <c r="J14" s="1"/>
      <c r="K14" s="1"/>
      <c r="L14" s="1"/>
      <c r="M14" s="1"/>
      <c r="N14" s="1"/>
      <c r="O14" s="1"/>
      <c r="P14" s="1"/>
      <c r="Q14" s="1"/>
    </row>
    <row r="15" spans="8:21" x14ac:dyDescent="0.25"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8:21" x14ac:dyDescent="0.25"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8:17" x14ac:dyDescent="0.25"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8:17" x14ac:dyDescent="0.25"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8:17" x14ac:dyDescent="0.25"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8:17" x14ac:dyDescent="0.25"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8:17" x14ac:dyDescent="0.25">
      <c r="H21" s="1"/>
      <c r="I21" s="1"/>
      <c r="J21" s="1"/>
      <c r="K21" s="1"/>
      <c r="L21" s="1"/>
      <c r="M21" s="1"/>
      <c r="N21" s="1"/>
      <c r="O21" s="1"/>
      <c r="P21" s="1"/>
      <c r="Q2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2024-08-08T07:23:49Z</dcterms:modified>
</cp:coreProperties>
</file>