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India EXIM Bank (IEB)\Administration Group\Voltas Limited\122\"/>
    </mc:Choice>
  </mc:AlternateContent>
  <xr:revisionPtr revIDLastSave="0" documentId="13_ncr:1_{A317CFB0-DB5C-48FF-BABF-DAA22B51C0F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1" i="4" l="1"/>
  <c r="G10" i="4" l="1"/>
  <c r="T10" i="4"/>
  <c r="S10" i="4"/>
  <c r="T9" i="4"/>
  <c r="S9" i="4"/>
  <c r="P9" i="4"/>
  <c r="I21" i="4"/>
  <c r="P6" i="4"/>
  <c r="P5" i="4"/>
  <c r="P4" i="4"/>
  <c r="P3" i="4"/>
  <c r="P2" i="4"/>
  <c r="P15" i="4"/>
  <c r="Q15" i="4" s="1"/>
  <c r="P14" i="4"/>
  <c r="Q14" i="4" s="1"/>
  <c r="P13" i="4"/>
  <c r="Q13" i="4" s="1"/>
  <c r="P12" i="4"/>
  <c r="Q12" i="4" s="1"/>
  <c r="Q10" i="4"/>
  <c r="Q9" i="4"/>
  <c r="T33" i="4" l="1"/>
  <c r="T35" i="4"/>
  <c r="T28" i="4" l="1"/>
  <c r="T40" i="4"/>
  <c r="T39" i="4"/>
  <c r="T36" i="4"/>
  <c r="T34" i="4"/>
  <c r="T32" i="4"/>
  <c r="T31" i="4"/>
  <c r="T30" i="4"/>
  <c r="T29" i="4"/>
  <c r="T27" i="4"/>
  <c r="T26" i="4"/>
  <c r="T38" i="4" s="1"/>
  <c r="P8" i="4" l="1"/>
  <c r="P7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J15" i="4" l="1"/>
  <c r="I15" i="4"/>
  <c r="E15" i="4"/>
  <c r="A15" i="4"/>
  <c r="J14" i="4"/>
  <c r="I14" i="4"/>
  <c r="E14" i="4"/>
  <c r="A14" i="4"/>
  <c r="A13" i="4"/>
  <c r="B12" i="4"/>
  <c r="C12" i="4" s="1"/>
  <c r="G12" i="4" s="1"/>
  <c r="A12" i="4"/>
  <c r="B11" i="4"/>
  <c r="C11" i="4" s="1"/>
  <c r="G11" i="4" s="1"/>
  <c r="A11" i="4"/>
  <c r="B10" i="4"/>
  <c r="C10" i="4" s="1"/>
  <c r="A10" i="4"/>
  <c r="B9" i="4"/>
  <c r="C9" i="4" s="1"/>
  <c r="G9" i="4" s="1"/>
  <c r="A9" i="4"/>
  <c r="B8" i="4"/>
  <c r="C8" i="4" s="1"/>
  <c r="G8" i="4" s="1"/>
  <c r="A8" i="4"/>
  <c r="A7" i="4"/>
  <c r="B6" i="4"/>
  <c r="C6" i="4" s="1"/>
  <c r="G6" i="4" s="1"/>
  <c r="A6" i="4"/>
  <c r="B5" i="4"/>
  <c r="C5" i="4" s="1"/>
  <c r="G5" i="4" s="1"/>
  <c r="A5" i="4"/>
  <c r="B4" i="4"/>
  <c r="C4" i="4" s="1"/>
  <c r="G4" i="4" s="1"/>
  <c r="A4" i="4"/>
  <c r="B3" i="4"/>
  <c r="C3" i="4" s="1"/>
  <c r="G3" i="4" s="1"/>
  <c r="A3" i="4"/>
  <c r="B2" i="4"/>
  <c r="C2" i="4" s="1"/>
  <c r="G2" i="4" s="1"/>
  <c r="A2" i="4"/>
  <c r="F8" i="4" l="1"/>
  <c r="F9" i="4"/>
  <c r="F10" i="4"/>
  <c r="F11" i="4"/>
  <c r="F12" i="4"/>
  <c r="F3" i="4"/>
  <c r="F4" i="4"/>
  <c r="F5" i="4"/>
  <c r="F6" i="4"/>
  <c r="F2" i="4"/>
  <c r="B13" i="4"/>
  <c r="C13" i="4" s="1"/>
  <c r="G13" i="4" s="1"/>
  <c r="B14" i="4"/>
  <c r="C14" i="4" s="1"/>
  <c r="G14" i="4" s="1"/>
  <c r="B15" i="4"/>
  <c r="C15" i="4" s="1"/>
  <c r="G15" i="4" s="1"/>
  <c r="B7" i="4"/>
  <c r="C7" i="4" s="1"/>
  <c r="G7" i="4" s="1"/>
  <c r="F14" i="4" l="1"/>
  <c r="F13" i="4"/>
  <c r="D5" i="4"/>
  <c r="H5" i="4" s="1"/>
  <c r="D10" i="4"/>
  <c r="H10" i="4" s="1"/>
  <c r="D9" i="4"/>
  <c r="H9" i="4" s="1"/>
  <c r="D12" i="4"/>
  <c r="H12" i="4" s="1"/>
  <c r="F7" i="4"/>
  <c r="D3" i="4"/>
  <c r="H3" i="4" s="1"/>
  <c r="D11" i="4"/>
  <c r="H11" i="4" s="1"/>
  <c r="D2" i="4"/>
  <c r="H2" i="4" s="1"/>
  <c r="D4" i="4"/>
  <c r="H4" i="4" s="1"/>
  <c r="D6" i="4"/>
  <c r="H6" i="4" s="1"/>
  <c r="D8" i="4"/>
  <c r="H8" i="4" s="1"/>
  <c r="D15" i="4"/>
  <c r="H15" i="4" s="1"/>
  <c r="F15" i="4"/>
  <c r="D14" i="4"/>
  <c r="H14" i="4" s="1"/>
  <c r="D13" i="4" l="1"/>
  <c r="H13" i="4" s="1"/>
  <c r="D7" i="4"/>
  <c r="H7" i="4" s="1"/>
</calcChain>
</file>

<file path=xl/sharedStrings.xml><?xml version="1.0" encoding="utf-8"?>
<sst xmlns="http://schemas.openxmlformats.org/spreadsheetml/2006/main" count="24" uniqueCount="22">
  <si>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</si>
  <si>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</si>
  <si>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</si>
  <si>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</si>
  <si>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</si>
  <si>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</si>
  <si>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</si>
  <si>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</si>
  <si>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</si>
  <si>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</si>
  <si>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</si>
  <si>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</si>
  <si>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</si>
  <si>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mca</t>
  </si>
  <si>
    <t>bua</t>
  </si>
  <si>
    <t>rate</t>
  </si>
  <si>
    <t>fmv</t>
  </si>
  <si>
    <t>04.08.23</t>
  </si>
  <si>
    <t>20.06.24</t>
  </si>
  <si>
    <t>floor</t>
  </si>
  <si>
    <t>ref report  = 25 floor - 19.12.2017</t>
  </si>
  <si>
    <t xml:space="preserve">Flat No. 122, 12th Floor, Twin Towers Premises CHSL, Off Veer Savarkar Marg, Village - Prabhadevi,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</si>
</sst>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1" fillId="2" borderId="0" xfId="0" applyFont="1" applyFill="1"/>
    <xf numFmtId="0" fontId="2" fillId="3" borderId="0" xfId="0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27</xdr:row>
      <xdr:rowOff>0</xdr:rowOff>
    </xdr:from>
    <xdr:to>
      <xdr:col>17</xdr:col>
      <xdr:colOff>820253</xdr:colOff>
      <xdr:row>60</xdr:row>
      <xdr:rowOff>172351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CEBC99-744C-417A-A75D-CD4497CDA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05100" y="5715000"/>
          <a:ext cx="7906853" cy="645885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985018-C41B-49E2-9D7E-F6ED54858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296507</xdr:colOff>
      <xdr:row>44</xdr:row>
      <xdr:rowOff>39249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758D8B-5337-49E0-8A0F-A8EA963E7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30907" cy="8230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43</xdr:row>
      <xdr:rowOff>182080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73B7F2-48EB-479F-BAED-40D3F3C54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7916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372718</xdr:colOff>
      <xdr:row>48</xdr:row>
      <xdr:rowOff>77327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71B0A9-2F2E-4ACD-967D-5FCEA111C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07118" cy="80783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420350</xdr:colOff>
      <xdr:row>46</xdr:row>
      <xdr:rowOff>153618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737CD1-4670-47A2-8FB5-5DA87BB73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54750" cy="8726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48</xdr:row>
      <xdr:rowOff>20256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DECDF4-4089-42D8-97CA-CDD94AE7F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40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372718</xdr:colOff>
      <xdr:row>51</xdr:row>
      <xdr:rowOff>134539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B81BA8-1E15-4247-A0E8-E7B7E119D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07118" cy="8516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20</xdr:col>
      <xdr:colOff>420350</xdr:colOff>
      <xdr:row>43</xdr:row>
      <xdr:rowOff>96353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311BE0-67DA-40E0-A6DF-AA1E8DB98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81000"/>
          <a:ext cx="8954750" cy="790685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42</xdr:row>
      <xdr:rowOff>134459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DDF24D-8074-493E-BF2D-333743641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79449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FDFE57-B6F1-4FAF-B37E-48F365AAF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15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43"/>
  <sheetViews>
    <sheetView tabSelected="1" zoomScaleNormal="100" workbookViewId="0">
      <selection activeCell="G18" sqref="G1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4.140625" customWidth="1"/>
    <col min="16" max="16" width="10.85546875" customWidth="1"/>
    <col min="17" max="17" width="10.7109375" customWidth="1"/>
    <col min="18" max="18" width="16" customWidth="1"/>
    <col min="19" max="19" width="15.425781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V1" s="1" t="s">
        <v>19</v>
      </c>
    </row>
    <row r="2" spans="1:22" x14ac:dyDescent="0.25">
      <c r="A2" s="4">
        <f t="shared" ref="A2:A15" si="0">N2</f>
        <v>0</v>
      </c>
      <c r="B2" s="4">
        <f t="shared" ref="B2:B15" si="1">Q2</f>
        <v>1225</v>
      </c>
      <c r="C2" s="4">
        <f>B2*1.2</f>
        <v>1470</v>
      </c>
      <c r="D2" s="4">
        <f t="shared" ref="D2:D13" si="2">C2*1.2</f>
        <v>1764</v>
      </c>
      <c r="E2" s="5">
        <f t="shared" ref="E2:E13" si="3">R2</f>
        <v>75000000</v>
      </c>
      <c r="F2" s="10">
        <f t="shared" ref="F2:F13" si="4">ROUND((E2/B2),0)</f>
        <v>61224</v>
      </c>
      <c r="G2" s="10">
        <f t="shared" ref="G2:G13" si="5">ROUND((E2/C2),0)</f>
        <v>51020</v>
      </c>
      <c r="H2" s="10">
        <f t="shared" ref="H2:H15" si="6">ROUND((E2/D2),0)</f>
        <v>42517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6" si="8">O2/1.2</f>
        <v>0</v>
      </c>
      <c r="Q2">
        <v>1225</v>
      </c>
      <c r="R2" s="2">
        <v>75000000</v>
      </c>
      <c r="S2" s="8"/>
      <c r="T2" s="8"/>
      <c r="V2">
        <v>10</v>
      </c>
    </row>
    <row r="3" spans="1:22" x14ac:dyDescent="0.25">
      <c r="A3" s="4">
        <f t="shared" si="0"/>
        <v>0</v>
      </c>
      <c r="B3" s="4">
        <f t="shared" si="1"/>
        <v>1100</v>
      </c>
      <c r="C3" s="4">
        <f t="shared" ref="C3:C15" si="9">B3*1.2</f>
        <v>1320</v>
      </c>
      <c r="D3" s="4">
        <f t="shared" si="2"/>
        <v>1584</v>
      </c>
      <c r="E3" s="5">
        <f t="shared" si="3"/>
        <v>90000000</v>
      </c>
      <c r="F3" s="10">
        <f t="shared" si="4"/>
        <v>81818</v>
      </c>
      <c r="G3" s="10">
        <f t="shared" si="5"/>
        <v>68182</v>
      </c>
      <c r="H3" s="10">
        <f t="shared" si="6"/>
        <v>56818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1100</v>
      </c>
      <c r="R3" s="2">
        <v>90000000</v>
      </c>
      <c r="S3" s="8"/>
      <c r="T3" s="8"/>
    </row>
    <row r="4" spans="1:22" x14ac:dyDescent="0.25">
      <c r="A4" s="4">
        <f t="shared" si="0"/>
        <v>0</v>
      </c>
      <c r="B4" s="4">
        <f t="shared" si="1"/>
        <v>1000</v>
      </c>
      <c r="C4" s="4">
        <f t="shared" si="9"/>
        <v>1200</v>
      </c>
      <c r="D4" s="4">
        <f t="shared" si="2"/>
        <v>1440</v>
      </c>
      <c r="E4" s="5">
        <f t="shared" si="3"/>
        <v>85000000</v>
      </c>
      <c r="F4" s="10">
        <f t="shared" si="4"/>
        <v>85000</v>
      </c>
      <c r="G4" s="12">
        <f t="shared" si="5"/>
        <v>70833</v>
      </c>
      <c r="H4" s="10">
        <f t="shared" si="6"/>
        <v>59028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1000</v>
      </c>
      <c r="R4" s="2">
        <v>85000000</v>
      </c>
      <c r="S4" s="8"/>
      <c r="T4" s="8"/>
    </row>
    <row r="5" spans="1:22" x14ac:dyDescent="0.25">
      <c r="A5" s="4">
        <f t="shared" si="0"/>
        <v>0</v>
      </c>
      <c r="B5" s="4">
        <f t="shared" si="1"/>
        <v>1350</v>
      </c>
      <c r="C5" s="4">
        <f t="shared" si="9"/>
        <v>1620</v>
      </c>
      <c r="D5" s="4">
        <f t="shared" si="2"/>
        <v>1944</v>
      </c>
      <c r="E5" s="5">
        <f t="shared" si="3"/>
        <v>90000000</v>
      </c>
      <c r="F5" s="10">
        <f t="shared" si="4"/>
        <v>66667</v>
      </c>
      <c r="G5" s="10">
        <f t="shared" si="5"/>
        <v>55556</v>
      </c>
      <c r="H5" s="10">
        <f t="shared" si="6"/>
        <v>46296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1350</v>
      </c>
      <c r="R5" s="2">
        <v>90000000</v>
      </c>
      <c r="S5" s="8"/>
      <c r="T5" s="13"/>
      <c r="V5">
        <v>23</v>
      </c>
    </row>
    <row r="6" spans="1:22" x14ac:dyDescent="0.25">
      <c r="A6" s="4">
        <f t="shared" si="0"/>
        <v>0</v>
      </c>
      <c r="B6" s="4">
        <f t="shared" si="1"/>
        <v>1100</v>
      </c>
      <c r="C6" s="4">
        <f t="shared" si="9"/>
        <v>1320</v>
      </c>
      <c r="D6" s="4">
        <f t="shared" si="2"/>
        <v>1584</v>
      </c>
      <c r="E6" s="5">
        <f t="shared" si="3"/>
        <v>92500000</v>
      </c>
      <c r="F6" s="10">
        <f t="shared" si="4"/>
        <v>84091</v>
      </c>
      <c r="G6" s="12">
        <f t="shared" si="5"/>
        <v>70076</v>
      </c>
      <c r="H6" s="10">
        <f t="shared" si="6"/>
        <v>58396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1100</v>
      </c>
      <c r="R6" s="2">
        <v>92500000</v>
      </c>
      <c r="S6" s="8"/>
      <c r="T6" s="8"/>
      <c r="V6">
        <v>23</v>
      </c>
    </row>
    <row r="7" spans="1:22" x14ac:dyDescent="0.25">
      <c r="A7" s="4">
        <f t="shared" si="0"/>
        <v>0</v>
      </c>
      <c r="B7" s="4">
        <f t="shared" si="1"/>
        <v>1300</v>
      </c>
      <c r="C7" s="4">
        <f t="shared" si="9"/>
        <v>1560</v>
      </c>
      <c r="D7" s="4">
        <f t="shared" si="2"/>
        <v>1872</v>
      </c>
      <c r="E7" s="5">
        <f t="shared" si="3"/>
        <v>90000000</v>
      </c>
      <c r="F7" s="10">
        <f t="shared" si="4"/>
        <v>69231</v>
      </c>
      <c r="G7" s="10">
        <f t="shared" si="5"/>
        <v>57692</v>
      </c>
      <c r="H7" s="10">
        <f t="shared" si="6"/>
        <v>48077</v>
      </c>
      <c r="I7" s="4" t="e">
        <f>#REF!</f>
        <v>#REF!</v>
      </c>
      <c r="J7" s="4">
        <f t="shared" si="7"/>
        <v>0</v>
      </c>
      <c r="O7">
        <v>0</v>
      </c>
      <c r="P7">
        <f t="shared" ref="P7:P8" si="10">O7/1.2</f>
        <v>0</v>
      </c>
      <c r="Q7">
        <v>1300</v>
      </c>
      <c r="R7" s="2">
        <v>90000000</v>
      </c>
      <c r="S7" s="13"/>
      <c r="T7" s="13"/>
      <c r="V7">
        <v>12</v>
      </c>
    </row>
    <row r="8" spans="1:22" x14ac:dyDescent="0.25">
      <c r="A8" s="4">
        <f t="shared" si="0"/>
        <v>0</v>
      </c>
      <c r="B8" s="4">
        <f t="shared" si="1"/>
        <v>1386</v>
      </c>
      <c r="C8" s="4">
        <f t="shared" si="9"/>
        <v>1663.2</v>
      </c>
      <c r="D8" s="4">
        <f t="shared" si="2"/>
        <v>1995.84</v>
      </c>
      <c r="E8" s="5">
        <f t="shared" si="3"/>
        <v>100000000</v>
      </c>
      <c r="F8" s="10">
        <f t="shared" si="4"/>
        <v>72150</v>
      </c>
      <c r="G8" s="10">
        <f t="shared" si="5"/>
        <v>60125</v>
      </c>
      <c r="H8" s="10">
        <f t="shared" si="6"/>
        <v>50104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1386</v>
      </c>
      <c r="R8" s="2">
        <v>100000000</v>
      </c>
      <c r="S8" s="8"/>
      <c r="T8" s="8"/>
    </row>
    <row r="9" spans="1:22" x14ac:dyDescent="0.25">
      <c r="A9" s="4">
        <f t="shared" si="0"/>
        <v>0</v>
      </c>
      <c r="B9" s="4">
        <f t="shared" si="1"/>
        <v>1200.4551000000001</v>
      </c>
      <c r="C9" s="4">
        <f t="shared" si="9"/>
        <v>1440.5461200000002</v>
      </c>
      <c r="D9" s="4">
        <f t="shared" si="2"/>
        <v>1728.6553440000002</v>
      </c>
      <c r="E9" s="5">
        <f t="shared" si="3"/>
        <v>105000000</v>
      </c>
      <c r="F9" s="10">
        <f t="shared" si="4"/>
        <v>87467</v>
      </c>
      <c r="G9" s="10">
        <f t="shared" si="5"/>
        <v>72889</v>
      </c>
      <c r="H9" s="10">
        <f t="shared" si="6"/>
        <v>60741</v>
      </c>
      <c r="I9" s="4" t="e">
        <f>#REF!</f>
        <v>#REF!</v>
      </c>
      <c r="J9" s="4">
        <f t="shared" si="7"/>
        <v>111330000</v>
      </c>
      <c r="O9">
        <v>0</v>
      </c>
      <c r="P9">
        <f>133.83*10.764</f>
        <v>1440.54612</v>
      </c>
      <c r="Q9">
        <f t="shared" ref="Q9:Q15" si="11">P9/1.2</f>
        <v>1200.4551000000001</v>
      </c>
      <c r="R9" s="2">
        <v>105000000</v>
      </c>
      <c r="S9" s="14">
        <f>R9+6300000+30000</f>
        <v>111330000</v>
      </c>
      <c r="T9" s="8">
        <f>S9/P9</f>
        <v>77283.19035005974</v>
      </c>
      <c r="U9" t="s">
        <v>17</v>
      </c>
      <c r="V9">
        <v>5</v>
      </c>
    </row>
    <row r="10" spans="1:22" x14ac:dyDescent="0.25">
      <c r="A10" s="4">
        <f t="shared" si="0"/>
        <v>0</v>
      </c>
      <c r="B10" s="4">
        <f t="shared" si="1"/>
        <v>1005</v>
      </c>
      <c r="C10" s="4">
        <f t="shared" si="9"/>
        <v>1206</v>
      </c>
      <c r="D10" s="4">
        <f t="shared" si="2"/>
        <v>1447.2</v>
      </c>
      <c r="E10" s="5">
        <f t="shared" si="3"/>
        <v>78111000</v>
      </c>
      <c r="F10" s="10">
        <f t="shared" si="4"/>
        <v>77722</v>
      </c>
      <c r="G10" s="12">
        <f t="shared" si="5"/>
        <v>64769</v>
      </c>
      <c r="H10" s="10">
        <f t="shared" si="6"/>
        <v>53974</v>
      </c>
      <c r="I10" s="4" t="e">
        <f>#REF!</f>
        <v>#REF!</v>
      </c>
      <c r="J10" s="4">
        <f t="shared" si="7"/>
        <v>82828000</v>
      </c>
      <c r="O10">
        <v>0</v>
      </c>
      <c r="P10">
        <v>1206</v>
      </c>
      <c r="Q10">
        <f t="shared" si="11"/>
        <v>1005</v>
      </c>
      <c r="R10" s="2">
        <v>78111000</v>
      </c>
      <c r="S10" s="14">
        <f>R10+4687000+30000</f>
        <v>82828000</v>
      </c>
      <c r="T10" s="8">
        <f>S10/P10</f>
        <v>68679.933665008299</v>
      </c>
      <c r="U10" t="s">
        <v>18</v>
      </c>
      <c r="V10">
        <v>3</v>
      </c>
    </row>
    <row r="11" spans="1:22" x14ac:dyDescent="0.25">
      <c r="A11" s="4">
        <f t="shared" si="0"/>
        <v>0</v>
      </c>
      <c r="B11" s="4">
        <f t="shared" si="1"/>
        <v>1567</v>
      </c>
      <c r="C11" s="4">
        <f t="shared" si="9"/>
        <v>1880.3999999999999</v>
      </c>
      <c r="D11" s="4">
        <f t="shared" si="2"/>
        <v>2256.4799999999996</v>
      </c>
      <c r="E11" s="5">
        <f t="shared" si="3"/>
        <v>150000000</v>
      </c>
      <c r="F11" s="10">
        <f t="shared" si="4"/>
        <v>95724</v>
      </c>
      <c r="G11" s="10">
        <f t="shared" si="5"/>
        <v>79770</v>
      </c>
      <c r="H11" s="10">
        <f t="shared" si="6"/>
        <v>66475</v>
      </c>
      <c r="I11" s="4" t="e">
        <f>#REF!</f>
        <v>#REF!</v>
      </c>
      <c r="J11" s="4">
        <f t="shared" si="7"/>
        <v>0</v>
      </c>
      <c r="O11">
        <v>0</v>
      </c>
      <c r="P11">
        <f t="shared" ref="P11:P15" si="12">O11/1.2</f>
        <v>0</v>
      </c>
      <c r="Q11">
        <v>1567</v>
      </c>
      <c r="R11" s="2">
        <v>150000000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2"/>
        <v>0</v>
      </c>
      <c r="Q12">
        <f t="shared" si="11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2"/>
        <v>0</v>
      </c>
      <c r="Q13">
        <f t="shared" si="11"/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si="6"/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si="12"/>
        <v>0</v>
      </c>
      <c r="Q14">
        <f t="shared" si="11"/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2"/>
        <v>0</v>
      </c>
      <c r="Q15">
        <f t="shared" si="11"/>
        <v>0</v>
      </c>
      <c r="R15" s="2">
        <v>0</v>
      </c>
      <c r="S15" s="8"/>
      <c r="T15" s="8"/>
    </row>
    <row r="17" spans="7:20" x14ac:dyDescent="0.25">
      <c r="G17" t="s">
        <v>21</v>
      </c>
    </row>
    <row r="18" spans="7:20" x14ac:dyDescent="0.25">
      <c r="Q18" s="11"/>
    </row>
    <row r="19" spans="7:20" x14ac:dyDescent="0.25">
      <c r="H19" t="s">
        <v>14</v>
      </c>
      <c r="I19">
        <v>1206</v>
      </c>
      <c r="P19" s="11"/>
      <c r="Q19" s="11"/>
    </row>
    <row r="20" spans="7:20" x14ac:dyDescent="0.25">
      <c r="H20" t="s">
        <v>15</v>
      </c>
      <c r="I20">
        <v>70000</v>
      </c>
    </row>
    <row r="21" spans="7:20" x14ac:dyDescent="0.25">
      <c r="H21" t="s">
        <v>16</v>
      </c>
      <c r="I21">
        <f>I20*I19</f>
        <v>84420000</v>
      </c>
    </row>
    <row r="25" spans="7:20" x14ac:dyDescent="0.25">
      <c r="Q25" s="7"/>
      <c r="R25" t="s">
        <v>13</v>
      </c>
    </row>
    <row r="26" spans="7:20" x14ac:dyDescent="0.25">
      <c r="H26" t="s">
        <v>20</v>
      </c>
      <c r="Q26" s="7"/>
      <c r="R26">
        <v>12.6</v>
      </c>
      <c r="S26">
        <v>12</v>
      </c>
      <c r="T26">
        <f t="shared" ref="T26:T36" si="18">S26*R26</f>
        <v>151.19999999999999</v>
      </c>
    </row>
    <row r="27" spans="7:20" x14ac:dyDescent="0.25">
      <c r="Q27" s="7"/>
      <c r="R27">
        <v>8.06</v>
      </c>
      <c r="S27">
        <v>4.09</v>
      </c>
      <c r="T27">
        <f t="shared" si="18"/>
        <v>32.965400000000002</v>
      </c>
    </row>
    <row r="28" spans="7:20" x14ac:dyDescent="0.25">
      <c r="Q28" s="7"/>
      <c r="R28">
        <v>8.06</v>
      </c>
      <c r="S28">
        <v>4.09</v>
      </c>
      <c r="T28">
        <f t="shared" si="18"/>
        <v>32.965400000000002</v>
      </c>
    </row>
    <row r="29" spans="7:20" x14ac:dyDescent="0.25">
      <c r="Q29" s="7"/>
      <c r="R29" s="6">
        <v>12.6</v>
      </c>
      <c r="S29" s="6">
        <v>12</v>
      </c>
      <c r="T29">
        <f t="shared" si="18"/>
        <v>151.19999999999999</v>
      </c>
    </row>
    <row r="30" spans="7:20" x14ac:dyDescent="0.25">
      <c r="Q30" s="7"/>
      <c r="R30">
        <v>20.86</v>
      </c>
      <c r="S30">
        <v>10.42</v>
      </c>
      <c r="T30">
        <f t="shared" si="18"/>
        <v>217.3612</v>
      </c>
    </row>
    <row r="31" spans="7:20" x14ac:dyDescent="0.25">
      <c r="Q31" s="7"/>
      <c r="R31">
        <v>12</v>
      </c>
      <c r="S31">
        <v>10.16</v>
      </c>
      <c r="T31">
        <f t="shared" si="18"/>
        <v>121.92</v>
      </c>
    </row>
    <row r="32" spans="7:20" x14ac:dyDescent="0.25">
      <c r="Q32" s="7"/>
      <c r="R32">
        <v>17.8</v>
      </c>
      <c r="S32">
        <v>3.34</v>
      </c>
      <c r="T32">
        <f t="shared" si="18"/>
        <v>59.451999999999998</v>
      </c>
    </row>
    <row r="33" spans="17:20" x14ac:dyDescent="0.25">
      <c r="Q33" s="7"/>
      <c r="R33">
        <v>9.92</v>
      </c>
      <c r="S33">
        <v>8.3000000000000007</v>
      </c>
      <c r="T33">
        <f t="shared" si="18"/>
        <v>82.336000000000013</v>
      </c>
    </row>
    <row r="34" spans="17:20" x14ac:dyDescent="0.25">
      <c r="Q34" s="7"/>
      <c r="R34">
        <v>10.66</v>
      </c>
      <c r="S34">
        <v>5.47</v>
      </c>
      <c r="T34">
        <f t="shared" si="18"/>
        <v>58.310199999999995</v>
      </c>
    </row>
    <row r="35" spans="17:20" x14ac:dyDescent="0.25">
      <c r="Q35" s="7"/>
      <c r="R35">
        <v>5.16</v>
      </c>
      <c r="S35">
        <v>7.73</v>
      </c>
      <c r="T35">
        <f t="shared" si="18"/>
        <v>39.886800000000001</v>
      </c>
    </row>
    <row r="36" spans="17:20" x14ac:dyDescent="0.25">
      <c r="Q36" s="7"/>
      <c r="R36">
        <v>7.87</v>
      </c>
      <c r="S36">
        <v>3.88</v>
      </c>
      <c r="T36">
        <f t="shared" si="18"/>
        <v>30.535599999999999</v>
      </c>
    </row>
    <row r="37" spans="17:20" x14ac:dyDescent="0.25">
      <c r="Q37" s="7"/>
      <c r="T37">
        <v>18</v>
      </c>
    </row>
    <row r="38" spans="17:20" x14ac:dyDescent="0.25">
      <c r="Q38" s="7"/>
      <c r="T38">
        <f>SUM(T26:T37)</f>
        <v>996.13260000000002</v>
      </c>
    </row>
    <row r="39" spans="17:20" x14ac:dyDescent="0.25">
      <c r="Q39" s="7"/>
      <c r="T39">
        <f>S39*R39</f>
        <v>0</v>
      </c>
    </row>
    <row r="40" spans="17:20" x14ac:dyDescent="0.25">
      <c r="Q40" s="7"/>
      <c r="T40">
        <f>S40*R40</f>
        <v>0</v>
      </c>
    </row>
    <row r="41" spans="17:20" x14ac:dyDescent="0.25">
      <c r="Q41" s="7"/>
    </row>
    <row r="42" spans="17:20" x14ac:dyDescent="0.25">
      <c r="Q42" s="7"/>
    </row>
    <row r="43" spans="17:20" x14ac:dyDescent="0.25">
      <c r="Q43" s="7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3" sqref="T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3" sqref="G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7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B2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2024-08-09T03:48:45Z</dcterms:modified>
</cp:coreProperties>
</file>