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Dadar (W)\Atul Awasthi\J 104\"/>
    </mc:Choice>
  </mc:AlternateContent>
  <xr:revisionPtr revIDLastSave="0" documentId="13_ncr:1_{9E1CEC73-BDE2-4D44-84F0-C7C3968EDF7E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22" i="4" l="1"/>
  <c r="T6" i="4" l="1"/>
  <c r="H22" i="4"/>
  <c r="H30" i="4"/>
  <c r="I20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Q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<sst xmlns="http://schemas.openxmlformats.org/spreadsheetml/2006/main" count="27" uniqueCount="24">
  <si>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</si>
  <si>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</si>
  <si>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</si>
  <si>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</si>
  <si>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</si>
  <si>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</si>
  <si>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</si>
  <si>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</si>
  <si>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</si>
  <si>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</si>
  <si>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</si>
  <si>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</si>
  <si>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</si>
  <si>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 - J 104, 1st floor, shree chamunda garden Bldg, I J K co operative housing society Ltd, village - kanchangaon, kalyan Dombivli</t>
  </si>
  <si>
    <t>ca</t>
  </si>
  <si>
    <t>bua</t>
  </si>
  <si>
    <t>rate on ca</t>
  </si>
  <si>
    <t>fmv</t>
  </si>
  <si>
    <t>agreement - 08.09.2023</t>
  </si>
  <si>
    <t>av</t>
  </si>
  <si>
    <t>sd</t>
  </si>
  <si>
    <t>rd</t>
  </si>
  <si>
    <t>bv</t>
  </si>
  <si>
    <t>15.01.24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</si>
</sst>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506087</xdr:colOff>
      <xdr:row>44</xdr:row>
      <xdr:rowOff>172580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600CCA-11AE-4EEB-8F64-37183B5BF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40487" cy="80973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420350</xdr:colOff>
      <xdr:row>52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E487F0-514B-4A5D-8E4B-ABCDABA5D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54750" cy="89356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410823</xdr:colOff>
      <xdr:row>47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37CB1F-8ED0-4050-9BFA-20DB715C9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45223" cy="8945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429876</xdr:colOff>
      <xdr:row>49</xdr:row>
      <xdr:rowOff>163177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925B0A-FDEF-4A05-9584-358E48852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64276" cy="89738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71A5FA4-C65C-4A54-B405-56ABD42EA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E1" zoomScaleNormal="100" workbookViewId="0">
      <selection activeCell="I23" sqref="I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510</v>
      </c>
      <c r="C2" s="4">
        <f>B2*1.2</f>
        <v>612</v>
      </c>
      <c r="D2" s="4">
        <f t="shared" ref="D2:D13" si="2">C2*1.2</f>
        <v>734.4</v>
      </c>
      <c r="E2" s="16">
        <f t="shared" ref="E2:E13" si="3">R2</f>
        <v>4500000</v>
      </c>
      <c r="F2" s="10">
        <f t="shared" ref="F2:F13" si="4">ROUND((E2/B2),0)</f>
        <v>8824</v>
      </c>
      <c r="G2" s="10">
        <f t="shared" ref="G2:G13" si="5">ROUND((E2/C2),0)</f>
        <v>7353</v>
      </c>
      <c r="H2" s="10">
        <f t="shared" ref="H2:H13" si="6">ROUND((E2/D2),0)</f>
        <v>6127</v>
      </c>
      <c r="I2" s="10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510</v>
      </c>
      <c r="R2" s="2">
        <v>4500000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420</v>
      </c>
      <c r="C3" s="4">
        <f t="shared" ref="C3:C15" si="9">B3*1.2</f>
        <v>504</v>
      </c>
      <c r="D3" s="4">
        <f t="shared" si="2"/>
        <v>604.79999999999995</v>
      </c>
      <c r="E3" s="16">
        <f t="shared" si="3"/>
        <v>5000000</v>
      </c>
      <c r="F3" s="10">
        <f t="shared" si="4"/>
        <v>11905</v>
      </c>
      <c r="G3" s="10">
        <f t="shared" si="5"/>
        <v>9921</v>
      </c>
      <c r="H3" s="10">
        <f t="shared" si="6"/>
        <v>8267</v>
      </c>
      <c r="I3" s="10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420</v>
      </c>
      <c r="R3" s="2">
        <v>5000000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395</v>
      </c>
      <c r="C4" s="4">
        <f t="shared" si="9"/>
        <v>474</v>
      </c>
      <c r="D4" s="4">
        <f t="shared" si="2"/>
        <v>568.79999999999995</v>
      </c>
      <c r="E4" s="16">
        <f t="shared" si="3"/>
        <v>5000000</v>
      </c>
      <c r="F4" s="15">
        <f t="shared" si="4"/>
        <v>12658</v>
      </c>
      <c r="G4" s="10">
        <f t="shared" si="5"/>
        <v>10549</v>
      </c>
      <c r="H4" s="10">
        <f t="shared" si="6"/>
        <v>8790</v>
      </c>
      <c r="I4" s="10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395</v>
      </c>
      <c r="R4" s="2">
        <v>5000000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518</v>
      </c>
      <c r="C5" s="4">
        <f t="shared" si="9"/>
        <v>621.6</v>
      </c>
      <c r="D5" s="4">
        <f t="shared" si="2"/>
        <v>745.92</v>
      </c>
      <c r="E5" s="16">
        <f t="shared" si="3"/>
        <v>6300000</v>
      </c>
      <c r="F5" s="15">
        <f t="shared" si="4"/>
        <v>12162</v>
      </c>
      <c r="G5" s="10">
        <f t="shared" si="5"/>
        <v>10135</v>
      </c>
      <c r="H5" s="10">
        <f t="shared" si="6"/>
        <v>8446</v>
      </c>
      <c r="I5" s="10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518</v>
      </c>
      <c r="R5" s="2">
        <v>6300000</v>
      </c>
      <c r="S5" s="8"/>
      <c r="T5" s="8"/>
    </row>
    <row r="6" spans="1:20" x14ac:dyDescent="0.25">
      <c r="A6" s="4">
        <f t="shared" si="0"/>
        <v>0</v>
      </c>
      <c r="B6" s="4">
        <f t="shared" si="1"/>
        <v>413.33333333333337</v>
      </c>
      <c r="C6" s="4">
        <f t="shared" si="9"/>
        <v>496</v>
      </c>
      <c r="D6" s="4">
        <f t="shared" si="2"/>
        <v>595.19999999999993</v>
      </c>
      <c r="E6" s="16">
        <f t="shared" si="3"/>
        <v>4000000</v>
      </c>
      <c r="F6" s="15">
        <f t="shared" si="4"/>
        <v>9677</v>
      </c>
      <c r="G6" s="10">
        <f t="shared" si="5"/>
        <v>8065</v>
      </c>
      <c r="H6" s="10">
        <f t="shared" si="6"/>
        <v>6720</v>
      </c>
      <c r="I6" s="10" t="e">
        <f>#REF!</f>
        <v>#REF!</v>
      </c>
      <c r="J6" s="4" t="str">
        <f t="shared" si="7"/>
        <v>15.01.24</v>
      </c>
      <c r="O6">
        <v>0</v>
      </c>
      <c r="P6">
        <v>496</v>
      </c>
      <c r="Q6">
        <f t="shared" ref="Q6:Q12" si="10">P6/1.2</f>
        <v>413.33333333333337</v>
      </c>
      <c r="R6" s="2">
        <v>4000000</v>
      </c>
      <c r="S6" s="8" t="s">
        <v>23</v>
      </c>
      <c r="T6" s="8">
        <f>F6*1.2</f>
        <v>11612.4</v>
      </c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16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10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10"/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16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10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6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10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9" spans="7:24" x14ac:dyDescent="0.25">
      <c r="G19" t="s">
        <v>14</v>
      </c>
      <c r="H19">
        <v>402</v>
      </c>
    </row>
    <row r="20" spans="7:24" x14ac:dyDescent="0.25">
      <c r="G20" t="s">
        <v>15</v>
      </c>
      <c r="H20">
        <v>482</v>
      </c>
      <c r="I20">
        <f>H20/H19</f>
        <v>1.1990049751243781</v>
      </c>
    </row>
    <row r="21" spans="7:24" x14ac:dyDescent="0.25">
      <c r="G21" t="s">
        <v>16</v>
      </c>
      <c r="H21">
        <v>10700</v>
      </c>
    </row>
    <row r="22" spans="7:24" x14ac:dyDescent="0.25">
      <c r="G22" s="6" t="s">
        <v>17</v>
      </c>
      <c r="H22" s="6">
        <f>H21*H19</f>
        <v>4301400</v>
      </c>
      <c r="I22">
        <f>H22*90%</f>
        <v>3871260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18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19</v>
      </c>
      <c r="H27">
        <v>3584000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20</v>
      </c>
      <c r="H28">
        <v>250900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21</v>
      </c>
      <c r="H29">
        <v>30000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G30" t="s">
        <v>22</v>
      </c>
      <c r="H30">
        <f>SUM(H27:H29)</f>
        <v>3864900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2024-08-07T06:01:09Z</dcterms:modified>
</cp:coreProperties>
</file>