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Elysian Tower C,D &amp; E\"/>
    </mc:Choice>
  </mc:AlternateContent>
  <xr:revisionPtr revIDLastSave="0" documentId="13_ncr:1_{D8191551-C8AE-4467-95DD-1F62CB501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-C" sheetId="87" r:id="rId1"/>
    <sheet name="Wing -C (2)" sheetId="108" r:id="rId2"/>
    <sheet name="Total" sheetId="107" r:id="rId3"/>
    <sheet name="Rera" sheetId="92" r:id="rId4"/>
    <sheet name="Typical Floor" sheetId="85" r:id="rId5"/>
    <sheet name="IGR" sheetId="97" r:id="rId6"/>
    <sheet name="RR" sheetId="98" r:id="rId7"/>
  </sheets>
  <definedNames>
    <definedName name="_xlnm._FilterDatabase" localSheetId="3" hidden="1">Rera!$AC$9:$AC$32</definedName>
    <definedName name="_xlnm._FilterDatabase" localSheetId="4" hidden="1">'Typical Floor'!$E$1:$E$85</definedName>
    <definedName name="_xlnm._FilterDatabase" localSheetId="0" hidden="1">'Wing -C'!$D$2:$D$260</definedName>
    <definedName name="_xlnm._FilterDatabase" localSheetId="1" hidden="1">'Wing -C (2)'!$E$1:$E$260</definedName>
  </definedNames>
  <calcPr calcId="191029"/>
</workbook>
</file>

<file path=xl/calcChain.xml><?xml version="1.0" encoding="utf-8"?>
<calcChain xmlns="http://schemas.openxmlformats.org/spreadsheetml/2006/main">
  <c r="E260" i="87" l="1"/>
  <c r="F260" i="87"/>
  <c r="G260" i="87"/>
  <c r="H260" i="87"/>
  <c r="O261" i="87" s="1"/>
  <c r="O262" i="87" s="1"/>
  <c r="J260" i="87"/>
  <c r="K260" i="87"/>
  <c r="M260" i="87"/>
  <c r="E2" i="107"/>
  <c r="H2" i="108"/>
  <c r="F3" i="108"/>
  <c r="F4" i="108"/>
  <c r="F5" i="108"/>
  <c r="F6" i="108"/>
  <c r="F7" i="108"/>
  <c r="F8" i="108"/>
  <c r="F9" i="108"/>
  <c r="F10" i="108"/>
  <c r="K10" i="108" s="1"/>
  <c r="F11" i="108"/>
  <c r="F12" i="108"/>
  <c r="F13" i="108"/>
  <c r="F14" i="108"/>
  <c r="F15" i="108"/>
  <c r="F16" i="108"/>
  <c r="F17" i="108"/>
  <c r="F18" i="108"/>
  <c r="K18" i="108" s="1"/>
  <c r="F19" i="108"/>
  <c r="F20" i="108"/>
  <c r="F21" i="108"/>
  <c r="F22" i="108"/>
  <c r="K22" i="108" s="1"/>
  <c r="F23" i="108"/>
  <c r="F24" i="108"/>
  <c r="F25" i="108"/>
  <c r="F26" i="108"/>
  <c r="K26" i="108" s="1"/>
  <c r="F27" i="108"/>
  <c r="F28" i="108"/>
  <c r="F29" i="108"/>
  <c r="F30" i="108"/>
  <c r="F31" i="108"/>
  <c r="F32" i="108"/>
  <c r="F33" i="108"/>
  <c r="F34" i="108"/>
  <c r="K34" i="108" s="1"/>
  <c r="F35" i="108"/>
  <c r="F36" i="108"/>
  <c r="F37" i="108"/>
  <c r="F38" i="108"/>
  <c r="K38" i="108" s="1"/>
  <c r="F39" i="108"/>
  <c r="F40" i="108"/>
  <c r="F41" i="108"/>
  <c r="F42" i="108"/>
  <c r="K42" i="108" s="1"/>
  <c r="F43" i="108"/>
  <c r="F44" i="108"/>
  <c r="F45" i="108"/>
  <c r="F46" i="108"/>
  <c r="F47" i="108"/>
  <c r="F48" i="108"/>
  <c r="F49" i="108"/>
  <c r="F50" i="108"/>
  <c r="K50" i="108" s="1"/>
  <c r="F51" i="108"/>
  <c r="F52" i="108"/>
  <c r="F53" i="108"/>
  <c r="F54" i="108"/>
  <c r="K54" i="108" s="1"/>
  <c r="F55" i="108"/>
  <c r="F56" i="108"/>
  <c r="F57" i="108"/>
  <c r="F58" i="108"/>
  <c r="K58" i="108" s="1"/>
  <c r="F59" i="108"/>
  <c r="F60" i="108"/>
  <c r="F61" i="108"/>
  <c r="F62" i="108"/>
  <c r="F63" i="108"/>
  <c r="F64" i="108"/>
  <c r="F65" i="108"/>
  <c r="F66" i="108"/>
  <c r="K66" i="108" s="1"/>
  <c r="F67" i="108"/>
  <c r="F68" i="108"/>
  <c r="F69" i="108"/>
  <c r="F70" i="108"/>
  <c r="F71" i="108"/>
  <c r="F72" i="108"/>
  <c r="F73" i="108"/>
  <c r="F74" i="108"/>
  <c r="K74" i="108" s="1"/>
  <c r="F75" i="108"/>
  <c r="F76" i="108"/>
  <c r="F77" i="108"/>
  <c r="F78" i="108"/>
  <c r="F79" i="108"/>
  <c r="F80" i="108"/>
  <c r="F81" i="108"/>
  <c r="F82" i="108"/>
  <c r="K82" i="108" s="1"/>
  <c r="F83" i="108"/>
  <c r="F84" i="108"/>
  <c r="F85" i="108"/>
  <c r="F86" i="108"/>
  <c r="F87" i="108"/>
  <c r="F88" i="108"/>
  <c r="F89" i="108"/>
  <c r="F90" i="108"/>
  <c r="K90" i="108" s="1"/>
  <c r="F91" i="108"/>
  <c r="F92" i="108"/>
  <c r="F93" i="108"/>
  <c r="F94" i="108"/>
  <c r="F95" i="108"/>
  <c r="F96" i="108"/>
  <c r="F97" i="108"/>
  <c r="F98" i="108"/>
  <c r="F99" i="108"/>
  <c r="F100" i="108"/>
  <c r="F101" i="108"/>
  <c r="F102" i="108"/>
  <c r="F103" i="108"/>
  <c r="F104" i="108"/>
  <c r="F105" i="108"/>
  <c r="F106" i="108"/>
  <c r="F107" i="108"/>
  <c r="F108" i="108"/>
  <c r="F109" i="108"/>
  <c r="F110" i="108"/>
  <c r="F111" i="108"/>
  <c r="F112" i="108"/>
  <c r="F113" i="108"/>
  <c r="F114" i="108"/>
  <c r="F115" i="108"/>
  <c r="F116" i="108"/>
  <c r="F117" i="108"/>
  <c r="F118" i="108"/>
  <c r="F119" i="108"/>
  <c r="F120" i="108"/>
  <c r="F121" i="108"/>
  <c r="F122" i="108"/>
  <c r="F123" i="108"/>
  <c r="F124" i="108"/>
  <c r="F125" i="108"/>
  <c r="F126" i="108"/>
  <c r="F127" i="108"/>
  <c r="F128" i="108"/>
  <c r="F129" i="108"/>
  <c r="F130" i="108"/>
  <c r="F131" i="108"/>
  <c r="F132" i="108"/>
  <c r="F133" i="108"/>
  <c r="F134" i="108"/>
  <c r="F135" i="108"/>
  <c r="F136" i="108"/>
  <c r="F137" i="108"/>
  <c r="F138" i="108"/>
  <c r="F139" i="108"/>
  <c r="F140" i="108"/>
  <c r="F141" i="108"/>
  <c r="F142" i="108"/>
  <c r="F143" i="108"/>
  <c r="F144" i="108"/>
  <c r="F145" i="108"/>
  <c r="F146" i="108"/>
  <c r="K146" i="108" s="1"/>
  <c r="F147" i="108"/>
  <c r="F148" i="108"/>
  <c r="F149" i="108"/>
  <c r="F150" i="108"/>
  <c r="F151" i="108"/>
  <c r="F152" i="108"/>
  <c r="F153" i="108"/>
  <c r="F154" i="108"/>
  <c r="F155" i="108"/>
  <c r="F156" i="108"/>
  <c r="F157" i="108"/>
  <c r="F158" i="108"/>
  <c r="F159" i="108"/>
  <c r="F160" i="108"/>
  <c r="F161" i="108"/>
  <c r="F162" i="108"/>
  <c r="F163" i="108"/>
  <c r="F164" i="108"/>
  <c r="F165" i="108"/>
  <c r="F166" i="108"/>
  <c r="F167" i="108"/>
  <c r="F168" i="108"/>
  <c r="F169" i="108"/>
  <c r="F170" i="108"/>
  <c r="F171" i="108"/>
  <c r="F172" i="108"/>
  <c r="F173" i="108"/>
  <c r="F174" i="108"/>
  <c r="F175" i="108"/>
  <c r="F176" i="108"/>
  <c r="F177" i="108"/>
  <c r="F178" i="108"/>
  <c r="F179" i="108"/>
  <c r="F180" i="108"/>
  <c r="F181" i="108"/>
  <c r="F182" i="108"/>
  <c r="F183" i="108"/>
  <c r="F184" i="108"/>
  <c r="F185" i="108"/>
  <c r="F186" i="108"/>
  <c r="K186" i="108" s="1"/>
  <c r="F187" i="108"/>
  <c r="F188" i="108"/>
  <c r="F189" i="108"/>
  <c r="F190" i="108"/>
  <c r="K190" i="108" s="1"/>
  <c r="F191" i="108"/>
  <c r="F192" i="108"/>
  <c r="F193" i="108"/>
  <c r="F194" i="108"/>
  <c r="K194" i="108" s="1"/>
  <c r="F195" i="108"/>
  <c r="F196" i="108"/>
  <c r="F197" i="108"/>
  <c r="F198" i="108"/>
  <c r="K198" i="108" s="1"/>
  <c r="F199" i="108"/>
  <c r="F200" i="108"/>
  <c r="F201" i="108"/>
  <c r="F202" i="108"/>
  <c r="F203" i="108"/>
  <c r="F204" i="108"/>
  <c r="F205" i="108"/>
  <c r="F206" i="108"/>
  <c r="K206" i="108" s="1"/>
  <c r="F207" i="108"/>
  <c r="F208" i="108"/>
  <c r="F209" i="108"/>
  <c r="F210" i="108"/>
  <c r="K210" i="108" s="1"/>
  <c r="F211" i="108"/>
  <c r="F212" i="108"/>
  <c r="F213" i="108"/>
  <c r="F214" i="108"/>
  <c r="F215" i="108"/>
  <c r="F216" i="108"/>
  <c r="F217" i="108"/>
  <c r="F218" i="108"/>
  <c r="K218" i="108" s="1"/>
  <c r="F219" i="108"/>
  <c r="F220" i="108"/>
  <c r="F221" i="108"/>
  <c r="F222" i="108"/>
  <c r="K222" i="108" s="1"/>
  <c r="F223" i="108"/>
  <c r="F224" i="108"/>
  <c r="F225" i="108"/>
  <c r="F226" i="108"/>
  <c r="K226" i="108" s="1"/>
  <c r="F227" i="108"/>
  <c r="F228" i="108"/>
  <c r="F229" i="108"/>
  <c r="F230" i="108"/>
  <c r="K230" i="108" s="1"/>
  <c r="F231" i="108"/>
  <c r="F232" i="108"/>
  <c r="F233" i="108"/>
  <c r="F234" i="108"/>
  <c r="K234" i="108" s="1"/>
  <c r="F235" i="108"/>
  <c r="F236" i="108"/>
  <c r="F237" i="108"/>
  <c r="F238" i="108"/>
  <c r="F239" i="108"/>
  <c r="F240" i="108"/>
  <c r="F241" i="108"/>
  <c r="F242" i="108"/>
  <c r="K242" i="108" s="1"/>
  <c r="F243" i="108"/>
  <c r="F244" i="108"/>
  <c r="F245" i="108"/>
  <c r="F246" i="108"/>
  <c r="K246" i="108" s="1"/>
  <c r="F247" i="108"/>
  <c r="F248" i="108"/>
  <c r="F249" i="108"/>
  <c r="F250" i="108"/>
  <c r="K250" i="108" s="1"/>
  <c r="F251" i="108"/>
  <c r="F252" i="108"/>
  <c r="F253" i="108"/>
  <c r="F254" i="108"/>
  <c r="F255" i="108"/>
  <c r="F256" i="108"/>
  <c r="F257" i="108"/>
  <c r="F258" i="108"/>
  <c r="K258" i="108" s="1"/>
  <c r="F259" i="108"/>
  <c r="F2" i="108"/>
  <c r="E260" i="108"/>
  <c r="K259" i="108"/>
  <c r="K256" i="108"/>
  <c r="K255" i="108"/>
  <c r="K254" i="108"/>
  <c r="K252" i="108"/>
  <c r="K251" i="108"/>
  <c r="K248" i="108"/>
  <c r="K247" i="108"/>
  <c r="K244" i="108"/>
  <c r="K243" i="108"/>
  <c r="K240" i="108"/>
  <c r="K239" i="108"/>
  <c r="K238" i="108"/>
  <c r="K236" i="108"/>
  <c r="K235" i="108"/>
  <c r="K232" i="108"/>
  <c r="K227" i="108"/>
  <c r="K225" i="108"/>
  <c r="K224" i="108"/>
  <c r="K223" i="108"/>
  <c r="K219" i="108"/>
  <c r="K217" i="108"/>
  <c r="K216" i="108"/>
  <c r="K214" i="108"/>
  <c r="K211" i="108"/>
  <c r="K209" i="108"/>
  <c r="K208" i="108"/>
  <c r="K204" i="108"/>
  <c r="K203" i="108"/>
  <c r="K201" i="108"/>
  <c r="K200" i="108"/>
  <c r="K197" i="108"/>
  <c r="K196" i="108"/>
  <c r="K195" i="108"/>
  <c r="K193" i="108"/>
  <c r="K192" i="108"/>
  <c r="K189" i="108"/>
  <c r="K188" i="108"/>
  <c r="K187" i="108"/>
  <c r="K185" i="108"/>
  <c r="K184" i="108"/>
  <c r="K182" i="108"/>
  <c r="K181" i="108"/>
  <c r="K180" i="108"/>
  <c r="K179" i="108"/>
  <c r="K178" i="108"/>
  <c r="K177" i="108"/>
  <c r="K175" i="108"/>
  <c r="K173" i="108"/>
  <c r="K171" i="108"/>
  <c r="K169" i="108"/>
  <c r="K167" i="108"/>
  <c r="K165" i="108"/>
  <c r="K163" i="108"/>
  <c r="K161" i="108"/>
  <c r="K159" i="108"/>
  <c r="K157" i="108"/>
  <c r="K155" i="108"/>
  <c r="K153" i="108"/>
  <c r="K151" i="108"/>
  <c r="K149" i="108"/>
  <c r="K147" i="108"/>
  <c r="K145" i="108"/>
  <c r="K144" i="108"/>
  <c r="K143" i="108"/>
  <c r="K141" i="108"/>
  <c r="K140" i="108"/>
  <c r="K139" i="108"/>
  <c r="K137" i="108"/>
  <c r="K136" i="108"/>
  <c r="K135" i="108"/>
  <c r="K133" i="108"/>
  <c r="K132" i="108"/>
  <c r="K131" i="108"/>
  <c r="K129" i="108"/>
  <c r="K128" i="108"/>
  <c r="K127" i="108"/>
  <c r="K125" i="108"/>
  <c r="K124" i="108"/>
  <c r="K123" i="108"/>
  <c r="K121" i="108"/>
  <c r="K120" i="108"/>
  <c r="K119" i="108"/>
  <c r="K117" i="108"/>
  <c r="K115" i="108"/>
  <c r="K113" i="108"/>
  <c r="K111" i="108"/>
  <c r="K109" i="108"/>
  <c r="K107" i="108"/>
  <c r="K105" i="108"/>
  <c r="K103" i="108"/>
  <c r="K101" i="108"/>
  <c r="K99" i="108"/>
  <c r="K97" i="108"/>
  <c r="K95" i="108"/>
  <c r="K93" i="108"/>
  <c r="M92" i="108"/>
  <c r="K92" i="108"/>
  <c r="K88" i="108"/>
  <c r="K86" i="108"/>
  <c r="K84" i="108"/>
  <c r="K80" i="108"/>
  <c r="K78" i="108"/>
  <c r="K76" i="108"/>
  <c r="K72" i="108"/>
  <c r="K70" i="108"/>
  <c r="K68" i="108"/>
  <c r="K64" i="108"/>
  <c r="K62" i="108"/>
  <c r="K61" i="108"/>
  <c r="K60" i="108"/>
  <c r="K57" i="108"/>
  <c r="K56" i="108"/>
  <c r="K53" i="108"/>
  <c r="K52" i="108"/>
  <c r="K49" i="108"/>
  <c r="K48" i="108"/>
  <c r="K46" i="108"/>
  <c r="K45" i="108"/>
  <c r="K44" i="108"/>
  <c r="K41" i="108"/>
  <c r="K40" i="108"/>
  <c r="K37" i="108"/>
  <c r="K36" i="108"/>
  <c r="K33" i="108"/>
  <c r="K32" i="108"/>
  <c r="K30" i="108"/>
  <c r="K29" i="108"/>
  <c r="K28" i="108"/>
  <c r="K25" i="108"/>
  <c r="K24" i="108"/>
  <c r="K21" i="108"/>
  <c r="K20" i="108"/>
  <c r="K17" i="108"/>
  <c r="K16" i="108"/>
  <c r="K14" i="108"/>
  <c r="K13" i="108"/>
  <c r="K12" i="108"/>
  <c r="K8" i="108"/>
  <c r="M6" i="108"/>
  <c r="K5" i="108"/>
  <c r="G3" i="108"/>
  <c r="I2" i="108"/>
  <c r="J2" i="108" s="1"/>
  <c r="N262" i="87" l="1"/>
  <c r="G4" i="108"/>
  <c r="H3" i="108"/>
  <c r="I3" i="108" s="1"/>
  <c r="K19" i="108"/>
  <c r="K15" i="108"/>
  <c r="K31" i="108"/>
  <c r="K47" i="108"/>
  <c r="K6" i="108"/>
  <c r="K27" i="108"/>
  <c r="K35" i="108"/>
  <c r="K51" i="108"/>
  <c r="K3" i="108"/>
  <c r="K4" i="108"/>
  <c r="K11" i="108"/>
  <c r="K43" i="108"/>
  <c r="K59" i="108"/>
  <c r="K7" i="108"/>
  <c r="K9" i="108"/>
  <c r="K23" i="108"/>
  <c r="K39" i="108"/>
  <c r="K55" i="108"/>
  <c r="K118" i="108"/>
  <c r="K134" i="108"/>
  <c r="K233" i="108"/>
  <c r="K63" i="108"/>
  <c r="K65" i="108"/>
  <c r="K67" i="108"/>
  <c r="K69" i="108"/>
  <c r="K71" i="108"/>
  <c r="K73" i="108"/>
  <c r="K75" i="108"/>
  <c r="K77" i="108"/>
  <c r="K79" i="108"/>
  <c r="K81" i="108"/>
  <c r="K83" i="108"/>
  <c r="K85" i="108"/>
  <c r="K87" i="108"/>
  <c r="K89" i="108"/>
  <c r="K91" i="108"/>
  <c r="K130" i="108"/>
  <c r="K94" i="108"/>
  <c r="K96" i="108"/>
  <c r="K98" i="108"/>
  <c r="K100" i="108"/>
  <c r="K102" i="108"/>
  <c r="K104" i="108"/>
  <c r="K106" i="108"/>
  <c r="K108" i="108"/>
  <c r="K110" i="108"/>
  <c r="K112" i="108"/>
  <c r="K114" i="108"/>
  <c r="K116" i="108"/>
  <c r="K126" i="108"/>
  <c r="K142" i="108"/>
  <c r="K122" i="108"/>
  <c r="K138" i="108"/>
  <c r="K148" i="108"/>
  <c r="K150" i="108"/>
  <c r="K152" i="108"/>
  <c r="K154" i="108"/>
  <c r="K156" i="108"/>
  <c r="K158" i="108"/>
  <c r="K160" i="108"/>
  <c r="K162" i="108"/>
  <c r="K164" i="108"/>
  <c r="K166" i="108"/>
  <c r="K168" i="108"/>
  <c r="K170" i="108"/>
  <c r="K172" i="108"/>
  <c r="K174" i="108"/>
  <c r="K176" i="108"/>
  <c r="K202" i="108"/>
  <c r="K183" i="108"/>
  <c r="K191" i="108"/>
  <c r="K199" i="108"/>
  <c r="K212" i="108"/>
  <c r="K231" i="108"/>
  <c r="K207" i="108"/>
  <c r="K215" i="108"/>
  <c r="K245" i="108"/>
  <c r="K205" i="108"/>
  <c r="K213" i="108"/>
  <c r="K220" i="108"/>
  <c r="K228" i="108"/>
  <c r="K241" i="108"/>
  <c r="K257" i="108"/>
  <c r="K221" i="108"/>
  <c r="K229" i="108"/>
  <c r="K237" i="108"/>
  <c r="K253" i="108"/>
  <c r="K249" i="108"/>
  <c r="M14" i="87"/>
  <c r="M62" i="87"/>
  <c r="M152" i="87"/>
  <c r="M216" i="87"/>
  <c r="M2" i="87"/>
  <c r="J2" i="87"/>
  <c r="K2" i="87" s="1"/>
  <c r="H90" i="87"/>
  <c r="M90" i="87" s="1"/>
  <c r="H106" i="87"/>
  <c r="M106" i="87" s="1"/>
  <c r="H122" i="87"/>
  <c r="M122" i="87" s="1"/>
  <c r="H138" i="87"/>
  <c r="M138" i="87" s="1"/>
  <c r="H154" i="87"/>
  <c r="M154" i="87" s="1"/>
  <c r="H170" i="87"/>
  <c r="M170" i="87" s="1"/>
  <c r="H186" i="87"/>
  <c r="M186" i="87" s="1"/>
  <c r="H202" i="87"/>
  <c r="M202" i="87" s="1"/>
  <c r="H218" i="87"/>
  <c r="M218" i="87" s="1"/>
  <c r="H234" i="87"/>
  <c r="M234" i="87" s="1"/>
  <c r="H250" i="87"/>
  <c r="M250" i="87" s="1"/>
  <c r="H2" i="87"/>
  <c r="G3" i="87"/>
  <c r="H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G52" i="87"/>
  <c r="H52" i="87" s="1"/>
  <c r="M52" i="87" s="1"/>
  <c r="G53" i="87"/>
  <c r="H53" i="87" s="1"/>
  <c r="M53" i="87" s="1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H61" i="87" s="1"/>
  <c r="M61" i="87" s="1"/>
  <c r="G62" i="87"/>
  <c r="H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 s="1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G85" i="87"/>
  <c r="H85" i="87" s="1"/>
  <c r="M85" i="87" s="1"/>
  <c r="G86" i="87"/>
  <c r="H86" i="87" s="1"/>
  <c r="M86" i="87" s="1"/>
  <c r="G87" i="87"/>
  <c r="H87" i="87" s="1"/>
  <c r="M87" i="87" s="1"/>
  <c r="G88" i="87"/>
  <c r="H88" i="87" s="1"/>
  <c r="M88" i="87" s="1"/>
  <c r="G89" i="87"/>
  <c r="H89" i="87" s="1"/>
  <c r="M89" i="87" s="1"/>
  <c r="G90" i="87"/>
  <c r="G91" i="87"/>
  <c r="H91" i="87" s="1"/>
  <c r="M91" i="87" s="1"/>
  <c r="G92" i="87"/>
  <c r="H92" i="87" s="1"/>
  <c r="M92" i="87" s="1"/>
  <c r="G93" i="87"/>
  <c r="H93" i="87" s="1"/>
  <c r="M93" i="87" s="1"/>
  <c r="G94" i="87"/>
  <c r="H94" i="87" s="1"/>
  <c r="M94" i="87" s="1"/>
  <c r="G95" i="87"/>
  <c r="H95" i="87" s="1"/>
  <c r="M95" i="87" s="1"/>
  <c r="G96" i="87"/>
  <c r="H96" i="87" s="1"/>
  <c r="M96" i="87" s="1"/>
  <c r="G97" i="87"/>
  <c r="H97" i="87" s="1"/>
  <c r="M97" i="87" s="1"/>
  <c r="G98" i="87"/>
  <c r="H98" i="87" s="1"/>
  <c r="M98" i="87" s="1"/>
  <c r="G99" i="87"/>
  <c r="H99" i="87" s="1"/>
  <c r="M99" i="87" s="1"/>
  <c r="G100" i="87"/>
  <c r="H100" i="87" s="1"/>
  <c r="M100" i="87" s="1"/>
  <c r="G101" i="87"/>
  <c r="H101" i="87" s="1"/>
  <c r="M101" i="87" s="1"/>
  <c r="G102" i="87"/>
  <c r="H102" i="87" s="1"/>
  <c r="M102" i="87" s="1"/>
  <c r="G103" i="87"/>
  <c r="H103" i="87" s="1"/>
  <c r="M103" i="87" s="1"/>
  <c r="G104" i="87"/>
  <c r="H104" i="87" s="1"/>
  <c r="M104" i="87" s="1"/>
  <c r="G105" i="87"/>
  <c r="H105" i="87" s="1"/>
  <c r="M105" i="87" s="1"/>
  <c r="G106" i="87"/>
  <c r="G107" i="87"/>
  <c r="H107" i="87" s="1"/>
  <c r="M107" i="87" s="1"/>
  <c r="G108" i="87"/>
  <c r="H108" i="87" s="1"/>
  <c r="M108" i="87" s="1"/>
  <c r="G109" i="87"/>
  <c r="H109" i="87" s="1"/>
  <c r="M109" i="87" s="1"/>
  <c r="G110" i="87"/>
  <c r="H110" i="87" s="1"/>
  <c r="M110" i="87" s="1"/>
  <c r="G111" i="87"/>
  <c r="H111" i="87" s="1"/>
  <c r="M111" i="87" s="1"/>
  <c r="G112" i="87"/>
  <c r="H112" i="87" s="1"/>
  <c r="M112" i="87" s="1"/>
  <c r="G113" i="87"/>
  <c r="H113" i="87" s="1"/>
  <c r="M113" i="87" s="1"/>
  <c r="G114" i="87"/>
  <c r="H114" i="87" s="1"/>
  <c r="M114" i="87" s="1"/>
  <c r="G115" i="87"/>
  <c r="H115" i="87" s="1"/>
  <c r="M115" i="87" s="1"/>
  <c r="G116" i="87"/>
  <c r="H116" i="87" s="1"/>
  <c r="M116" i="87" s="1"/>
  <c r="G117" i="87"/>
  <c r="H117" i="87" s="1"/>
  <c r="M117" i="87" s="1"/>
  <c r="G118" i="87"/>
  <c r="H118" i="87" s="1"/>
  <c r="M118" i="87" s="1"/>
  <c r="G119" i="87"/>
  <c r="H119" i="87" s="1"/>
  <c r="M119" i="87" s="1"/>
  <c r="G120" i="87"/>
  <c r="H120" i="87" s="1"/>
  <c r="M120" i="87" s="1"/>
  <c r="G121" i="87"/>
  <c r="H121" i="87" s="1"/>
  <c r="M121" i="87" s="1"/>
  <c r="G122" i="87"/>
  <c r="G123" i="87"/>
  <c r="H123" i="87" s="1"/>
  <c r="M123" i="87" s="1"/>
  <c r="G124" i="87"/>
  <c r="H124" i="87" s="1"/>
  <c r="M124" i="87" s="1"/>
  <c r="G125" i="87"/>
  <c r="H125" i="87" s="1"/>
  <c r="M125" i="87" s="1"/>
  <c r="G126" i="87"/>
  <c r="H126" i="87" s="1"/>
  <c r="M126" i="87" s="1"/>
  <c r="G127" i="87"/>
  <c r="H127" i="87" s="1"/>
  <c r="M127" i="87" s="1"/>
  <c r="G128" i="87"/>
  <c r="H128" i="87" s="1"/>
  <c r="M128" i="87" s="1"/>
  <c r="G129" i="87"/>
  <c r="H129" i="87" s="1"/>
  <c r="M129" i="87" s="1"/>
  <c r="G130" i="87"/>
  <c r="H130" i="87" s="1"/>
  <c r="M130" i="87" s="1"/>
  <c r="G131" i="87"/>
  <c r="H131" i="87" s="1"/>
  <c r="M131" i="87" s="1"/>
  <c r="G132" i="87"/>
  <c r="H132" i="87" s="1"/>
  <c r="M132" i="87" s="1"/>
  <c r="G133" i="87"/>
  <c r="H133" i="87" s="1"/>
  <c r="M133" i="87" s="1"/>
  <c r="G134" i="87"/>
  <c r="H134" i="87" s="1"/>
  <c r="M134" i="87" s="1"/>
  <c r="G135" i="87"/>
  <c r="H135" i="87" s="1"/>
  <c r="M135" i="87" s="1"/>
  <c r="G136" i="87"/>
  <c r="H136" i="87" s="1"/>
  <c r="M136" i="87" s="1"/>
  <c r="G137" i="87"/>
  <c r="H137" i="87" s="1"/>
  <c r="M137" i="87" s="1"/>
  <c r="G138" i="87"/>
  <c r="G139" i="87"/>
  <c r="H139" i="87" s="1"/>
  <c r="M139" i="87" s="1"/>
  <c r="G140" i="87"/>
  <c r="H140" i="87" s="1"/>
  <c r="M140" i="87" s="1"/>
  <c r="G141" i="87"/>
  <c r="H141" i="87" s="1"/>
  <c r="M141" i="87" s="1"/>
  <c r="G142" i="87"/>
  <c r="H142" i="87" s="1"/>
  <c r="M142" i="87" s="1"/>
  <c r="G143" i="87"/>
  <c r="H143" i="87" s="1"/>
  <c r="M143" i="87" s="1"/>
  <c r="G144" i="87"/>
  <c r="H144" i="87" s="1"/>
  <c r="M144" i="87" s="1"/>
  <c r="G145" i="87"/>
  <c r="H145" i="87" s="1"/>
  <c r="M145" i="87" s="1"/>
  <c r="G146" i="87"/>
  <c r="H146" i="87" s="1"/>
  <c r="M146" i="87" s="1"/>
  <c r="G147" i="87"/>
  <c r="H147" i="87" s="1"/>
  <c r="M147" i="87" s="1"/>
  <c r="G148" i="87"/>
  <c r="H148" i="87" s="1"/>
  <c r="M148" i="87" s="1"/>
  <c r="G149" i="87"/>
  <c r="H149" i="87" s="1"/>
  <c r="M149" i="87" s="1"/>
  <c r="G150" i="87"/>
  <c r="H150" i="87" s="1"/>
  <c r="M150" i="87" s="1"/>
  <c r="G151" i="87"/>
  <c r="H151" i="87" s="1"/>
  <c r="M151" i="87" s="1"/>
  <c r="G152" i="87"/>
  <c r="H152" i="87" s="1"/>
  <c r="G153" i="87"/>
  <c r="H153" i="87" s="1"/>
  <c r="M153" i="87" s="1"/>
  <c r="G154" i="87"/>
  <c r="G155" i="87"/>
  <c r="H155" i="87" s="1"/>
  <c r="M155" i="87" s="1"/>
  <c r="G156" i="87"/>
  <c r="H156" i="87" s="1"/>
  <c r="M156" i="87" s="1"/>
  <c r="G157" i="87"/>
  <c r="H157" i="87" s="1"/>
  <c r="M157" i="87" s="1"/>
  <c r="G158" i="87"/>
  <c r="H158" i="87" s="1"/>
  <c r="M158" i="87" s="1"/>
  <c r="G159" i="87"/>
  <c r="H159" i="87" s="1"/>
  <c r="M159" i="87" s="1"/>
  <c r="G160" i="87"/>
  <c r="H160" i="87" s="1"/>
  <c r="M160" i="87" s="1"/>
  <c r="G161" i="87"/>
  <c r="H161" i="87" s="1"/>
  <c r="M161" i="87" s="1"/>
  <c r="G162" i="87"/>
  <c r="H162" i="87" s="1"/>
  <c r="M162" i="87" s="1"/>
  <c r="G163" i="87"/>
  <c r="H163" i="87" s="1"/>
  <c r="M163" i="87" s="1"/>
  <c r="G164" i="87"/>
  <c r="H164" i="87" s="1"/>
  <c r="M164" i="87" s="1"/>
  <c r="G165" i="87"/>
  <c r="H165" i="87" s="1"/>
  <c r="M165" i="87" s="1"/>
  <c r="G166" i="87"/>
  <c r="H166" i="87" s="1"/>
  <c r="M166" i="87" s="1"/>
  <c r="G167" i="87"/>
  <c r="H167" i="87" s="1"/>
  <c r="M167" i="87" s="1"/>
  <c r="G168" i="87"/>
  <c r="H168" i="87" s="1"/>
  <c r="M168" i="87" s="1"/>
  <c r="G169" i="87"/>
  <c r="H169" i="87" s="1"/>
  <c r="M169" i="87" s="1"/>
  <c r="G170" i="87"/>
  <c r="G171" i="87"/>
  <c r="H171" i="87" s="1"/>
  <c r="M171" i="87" s="1"/>
  <c r="G172" i="87"/>
  <c r="H172" i="87" s="1"/>
  <c r="M172" i="87" s="1"/>
  <c r="G173" i="87"/>
  <c r="H173" i="87" s="1"/>
  <c r="M173" i="87" s="1"/>
  <c r="G174" i="87"/>
  <c r="H174" i="87" s="1"/>
  <c r="M174" i="87" s="1"/>
  <c r="G175" i="87"/>
  <c r="H175" i="87" s="1"/>
  <c r="M175" i="87" s="1"/>
  <c r="G176" i="87"/>
  <c r="H176" i="87" s="1"/>
  <c r="M176" i="87" s="1"/>
  <c r="G177" i="87"/>
  <c r="H177" i="87" s="1"/>
  <c r="M177" i="87" s="1"/>
  <c r="G178" i="87"/>
  <c r="H178" i="87" s="1"/>
  <c r="M178" i="87" s="1"/>
  <c r="G179" i="87"/>
  <c r="H179" i="87" s="1"/>
  <c r="M179" i="87" s="1"/>
  <c r="G180" i="87"/>
  <c r="H180" i="87" s="1"/>
  <c r="M180" i="87" s="1"/>
  <c r="G181" i="87"/>
  <c r="H181" i="87" s="1"/>
  <c r="M181" i="87" s="1"/>
  <c r="G182" i="87"/>
  <c r="H182" i="87" s="1"/>
  <c r="M182" i="87" s="1"/>
  <c r="G183" i="87"/>
  <c r="H183" i="87" s="1"/>
  <c r="M183" i="87" s="1"/>
  <c r="G184" i="87"/>
  <c r="H184" i="87" s="1"/>
  <c r="M184" i="87" s="1"/>
  <c r="G185" i="87"/>
  <c r="H185" i="87" s="1"/>
  <c r="M185" i="87" s="1"/>
  <c r="G186" i="87"/>
  <c r="G187" i="87"/>
  <c r="H187" i="87" s="1"/>
  <c r="M187" i="87" s="1"/>
  <c r="G188" i="87"/>
  <c r="H188" i="87" s="1"/>
  <c r="M188" i="87" s="1"/>
  <c r="G189" i="87"/>
  <c r="H189" i="87" s="1"/>
  <c r="M189" i="87" s="1"/>
  <c r="G190" i="87"/>
  <c r="H190" i="87" s="1"/>
  <c r="M190" i="87" s="1"/>
  <c r="G191" i="87"/>
  <c r="H191" i="87" s="1"/>
  <c r="M191" i="87" s="1"/>
  <c r="G192" i="87"/>
  <c r="H192" i="87" s="1"/>
  <c r="M192" i="87" s="1"/>
  <c r="G193" i="87"/>
  <c r="H193" i="87" s="1"/>
  <c r="M193" i="87" s="1"/>
  <c r="G194" i="87"/>
  <c r="H194" i="87" s="1"/>
  <c r="M194" i="87" s="1"/>
  <c r="G195" i="87"/>
  <c r="H195" i="87" s="1"/>
  <c r="M195" i="87" s="1"/>
  <c r="G196" i="87"/>
  <c r="H196" i="87" s="1"/>
  <c r="M196" i="87" s="1"/>
  <c r="G197" i="87"/>
  <c r="H197" i="87" s="1"/>
  <c r="M197" i="87" s="1"/>
  <c r="G198" i="87"/>
  <c r="H198" i="87" s="1"/>
  <c r="M198" i="87" s="1"/>
  <c r="G199" i="87"/>
  <c r="H199" i="87" s="1"/>
  <c r="M199" i="87" s="1"/>
  <c r="G200" i="87"/>
  <c r="H200" i="87" s="1"/>
  <c r="M200" i="87" s="1"/>
  <c r="G201" i="87"/>
  <c r="H201" i="87" s="1"/>
  <c r="M201" i="87" s="1"/>
  <c r="G202" i="87"/>
  <c r="G203" i="87"/>
  <c r="H203" i="87" s="1"/>
  <c r="M203" i="87" s="1"/>
  <c r="G204" i="87"/>
  <c r="H204" i="87" s="1"/>
  <c r="M204" i="87" s="1"/>
  <c r="G205" i="87"/>
  <c r="H205" i="87" s="1"/>
  <c r="M205" i="87" s="1"/>
  <c r="G206" i="87"/>
  <c r="H206" i="87" s="1"/>
  <c r="M206" i="87" s="1"/>
  <c r="G207" i="87"/>
  <c r="H207" i="87" s="1"/>
  <c r="M207" i="87" s="1"/>
  <c r="G208" i="87"/>
  <c r="H208" i="87" s="1"/>
  <c r="M208" i="87" s="1"/>
  <c r="G209" i="87"/>
  <c r="H209" i="87" s="1"/>
  <c r="M209" i="87" s="1"/>
  <c r="G210" i="87"/>
  <c r="H210" i="87" s="1"/>
  <c r="M210" i="87" s="1"/>
  <c r="G211" i="87"/>
  <c r="H211" i="87" s="1"/>
  <c r="M211" i="87" s="1"/>
  <c r="G212" i="87"/>
  <c r="H212" i="87" s="1"/>
  <c r="M212" i="87" s="1"/>
  <c r="G213" i="87"/>
  <c r="H213" i="87" s="1"/>
  <c r="M213" i="87" s="1"/>
  <c r="G214" i="87"/>
  <c r="H214" i="87" s="1"/>
  <c r="M214" i="87" s="1"/>
  <c r="G215" i="87"/>
  <c r="H215" i="87" s="1"/>
  <c r="M215" i="87" s="1"/>
  <c r="G216" i="87"/>
  <c r="H216" i="87" s="1"/>
  <c r="G217" i="87"/>
  <c r="H217" i="87" s="1"/>
  <c r="M217" i="87" s="1"/>
  <c r="G218" i="87"/>
  <c r="G219" i="87"/>
  <c r="H219" i="87" s="1"/>
  <c r="M219" i="87" s="1"/>
  <c r="G220" i="87"/>
  <c r="H220" i="87" s="1"/>
  <c r="M220" i="87" s="1"/>
  <c r="G221" i="87"/>
  <c r="H221" i="87" s="1"/>
  <c r="M221" i="87" s="1"/>
  <c r="G222" i="87"/>
  <c r="H222" i="87" s="1"/>
  <c r="M222" i="87" s="1"/>
  <c r="G223" i="87"/>
  <c r="H223" i="87" s="1"/>
  <c r="M223" i="87" s="1"/>
  <c r="G224" i="87"/>
  <c r="H224" i="87" s="1"/>
  <c r="M224" i="87" s="1"/>
  <c r="G225" i="87"/>
  <c r="H225" i="87" s="1"/>
  <c r="M225" i="87" s="1"/>
  <c r="G226" i="87"/>
  <c r="H226" i="87" s="1"/>
  <c r="M226" i="87" s="1"/>
  <c r="G227" i="87"/>
  <c r="H227" i="87" s="1"/>
  <c r="M227" i="87" s="1"/>
  <c r="G228" i="87"/>
  <c r="H228" i="87" s="1"/>
  <c r="M228" i="87" s="1"/>
  <c r="G229" i="87"/>
  <c r="H229" i="87" s="1"/>
  <c r="M229" i="87" s="1"/>
  <c r="G230" i="87"/>
  <c r="H230" i="87" s="1"/>
  <c r="M230" i="87" s="1"/>
  <c r="G231" i="87"/>
  <c r="H231" i="87" s="1"/>
  <c r="M231" i="87" s="1"/>
  <c r="G232" i="87"/>
  <c r="H232" i="87" s="1"/>
  <c r="M232" i="87" s="1"/>
  <c r="G233" i="87"/>
  <c r="H233" i="87" s="1"/>
  <c r="M233" i="87" s="1"/>
  <c r="G234" i="87"/>
  <c r="G235" i="87"/>
  <c r="H235" i="87" s="1"/>
  <c r="M235" i="87" s="1"/>
  <c r="G236" i="87"/>
  <c r="H236" i="87" s="1"/>
  <c r="M236" i="87" s="1"/>
  <c r="G237" i="87"/>
  <c r="H237" i="87" s="1"/>
  <c r="M237" i="87" s="1"/>
  <c r="G238" i="87"/>
  <c r="H238" i="87" s="1"/>
  <c r="M238" i="87" s="1"/>
  <c r="G239" i="87"/>
  <c r="H239" i="87" s="1"/>
  <c r="M239" i="87" s="1"/>
  <c r="G240" i="87"/>
  <c r="H240" i="87" s="1"/>
  <c r="M240" i="87" s="1"/>
  <c r="G241" i="87"/>
  <c r="H241" i="87" s="1"/>
  <c r="M241" i="87" s="1"/>
  <c r="G242" i="87"/>
  <c r="H242" i="87" s="1"/>
  <c r="M242" i="87" s="1"/>
  <c r="G243" i="87"/>
  <c r="H243" i="87" s="1"/>
  <c r="M243" i="87" s="1"/>
  <c r="G244" i="87"/>
  <c r="H244" i="87" s="1"/>
  <c r="M244" i="87" s="1"/>
  <c r="G245" i="87"/>
  <c r="H245" i="87" s="1"/>
  <c r="M245" i="87" s="1"/>
  <c r="G246" i="87"/>
  <c r="H246" i="87" s="1"/>
  <c r="M246" i="87" s="1"/>
  <c r="G247" i="87"/>
  <c r="H247" i="87" s="1"/>
  <c r="M247" i="87" s="1"/>
  <c r="G248" i="87"/>
  <c r="H248" i="87" s="1"/>
  <c r="M248" i="87" s="1"/>
  <c r="G249" i="87"/>
  <c r="H249" i="87" s="1"/>
  <c r="M249" i="87" s="1"/>
  <c r="G250" i="87"/>
  <c r="G251" i="87"/>
  <c r="H251" i="87" s="1"/>
  <c r="M251" i="87" s="1"/>
  <c r="G252" i="87"/>
  <c r="H252" i="87" s="1"/>
  <c r="M252" i="87" s="1"/>
  <c r="G253" i="87"/>
  <c r="H253" i="87" s="1"/>
  <c r="M253" i="87" s="1"/>
  <c r="G254" i="87"/>
  <c r="H254" i="87" s="1"/>
  <c r="M254" i="87" s="1"/>
  <c r="G255" i="87"/>
  <c r="H255" i="87" s="1"/>
  <c r="M255" i="87" s="1"/>
  <c r="G256" i="87"/>
  <c r="H256" i="87" s="1"/>
  <c r="M256" i="87" s="1"/>
  <c r="G257" i="87"/>
  <c r="H257" i="87" s="1"/>
  <c r="M257" i="87" s="1"/>
  <c r="G258" i="87"/>
  <c r="H258" i="87" s="1"/>
  <c r="M258" i="87" s="1"/>
  <c r="G259" i="87"/>
  <c r="H259" i="87" s="1"/>
  <c r="M259" i="87" s="1"/>
  <c r="G25" i="97"/>
  <c r="E25" i="97"/>
  <c r="J25" i="97"/>
  <c r="J26" i="97"/>
  <c r="K26" i="97"/>
  <c r="G26" i="97"/>
  <c r="E26" i="97"/>
  <c r="J27" i="97"/>
  <c r="E27" i="97"/>
  <c r="G27" i="97" s="1"/>
  <c r="E24" i="97"/>
  <c r="G24" i="97" s="1"/>
  <c r="E23" i="97"/>
  <c r="G23" i="97" s="1"/>
  <c r="E22" i="97"/>
  <c r="G22" i="97" s="1"/>
  <c r="E21" i="97"/>
  <c r="G21" i="97" s="1"/>
  <c r="J20" i="97"/>
  <c r="K20" i="97" s="1"/>
  <c r="J21" i="97"/>
  <c r="J22" i="97"/>
  <c r="K22" i="97"/>
  <c r="J23" i="97"/>
  <c r="J24" i="97"/>
  <c r="E20" i="97"/>
  <c r="G20" i="97" s="1"/>
  <c r="J19" i="97"/>
  <c r="E19" i="97"/>
  <c r="G19" i="97" s="1"/>
  <c r="E18" i="97"/>
  <c r="G18" i="97" s="1"/>
  <c r="E17" i="97"/>
  <c r="G17" i="97" s="1"/>
  <c r="J16" i="97"/>
  <c r="K16" i="97" s="1"/>
  <c r="J17" i="97"/>
  <c r="J18" i="97"/>
  <c r="E16" i="97"/>
  <c r="G16" i="97" s="1"/>
  <c r="E15" i="97"/>
  <c r="G15" i="97" s="1"/>
  <c r="E14" i="97"/>
  <c r="G14" i="97" s="1"/>
  <c r="J13" i="97"/>
  <c r="J14" i="97"/>
  <c r="J15" i="97"/>
  <c r="K15" i="97" s="1"/>
  <c r="E13" i="97"/>
  <c r="G13" i="97" s="1"/>
  <c r="E12" i="97"/>
  <c r="G12" i="97" s="1"/>
  <c r="E11" i="97"/>
  <c r="G11" i="97" s="1"/>
  <c r="J10" i="97"/>
  <c r="J11" i="97"/>
  <c r="J12" i="97"/>
  <c r="E10" i="97"/>
  <c r="G10" i="97" s="1"/>
  <c r="J5" i="97"/>
  <c r="J6" i="97"/>
  <c r="J7" i="97"/>
  <c r="J8" i="97"/>
  <c r="J9" i="97"/>
  <c r="O92" i="87"/>
  <c r="E4" i="97"/>
  <c r="G4" i="97" s="1"/>
  <c r="G5" i="97"/>
  <c r="E6" i="97"/>
  <c r="G6" i="97" s="1"/>
  <c r="G7" i="97"/>
  <c r="E8" i="97"/>
  <c r="G8" i="97" s="1"/>
  <c r="E9" i="97"/>
  <c r="G9" i="97" s="1"/>
  <c r="E3" i="97"/>
  <c r="G3" i="97" s="1"/>
  <c r="G2" i="87"/>
  <c r="AJ23" i="92"/>
  <c r="M3" i="87" l="1"/>
  <c r="G5" i="108"/>
  <c r="H4" i="108"/>
  <c r="I4" i="108" s="1"/>
  <c r="M3" i="108"/>
  <c r="J3" i="108"/>
  <c r="F260" i="108"/>
  <c r="K2" i="108"/>
  <c r="K260" i="108"/>
  <c r="L2" i="87"/>
  <c r="K25" i="97"/>
  <c r="K23" i="97"/>
  <c r="K24" i="97"/>
  <c r="G28" i="97"/>
  <c r="K19" i="97"/>
  <c r="K14" i="97"/>
  <c r="K21" i="97"/>
  <c r="K27" i="97"/>
  <c r="K18" i="97"/>
  <c r="K17" i="97"/>
  <c r="K13" i="97"/>
  <c r="K11" i="97"/>
  <c r="K10" i="97"/>
  <c r="K12" i="97"/>
  <c r="H5" i="108" l="1"/>
  <c r="I5" i="108" s="1"/>
  <c r="J5" i="108" s="1"/>
  <c r="G6" i="108"/>
  <c r="J4" i="108"/>
  <c r="E85" i="85"/>
  <c r="E84" i="85"/>
  <c r="E83" i="85"/>
  <c r="E82" i="85"/>
  <c r="E81" i="85"/>
  <c r="E80" i="85"/>
  <c r="E77" i="85"/>
  <c r="E76" i="85"/>
  <c r="E75" i="85"/>
  <c r="E74" i="85"/>
  <c r="E73" i="85"/>
  <c r="E72" i="85"/>
  <c r="E69" i="85"/>
  <c r="E68" i="85"/>
  <c r="E67" i="85"/>
  <c r="E66" i="85"/>
  <c r="E65" i="85"/>
  <c r="E64" i="85"/>
  <c r="E61" i="85"/>
  <c r="E60" i="85"/>
  <c r="E59" i="85"/>
  <c r="E58" i="85"/>
  <c r="E57" i="85"/>
  <c r="E56" i="85"/>
  <c r="E53" i="85"/>
  <c r="E52" i="85"/>
  <c r="E51" i="85"/>
  <c r="E50" i="85"/>
  <c r="E49" i="85"/>
  <c r="E48" i="85"/>
  <c r="E45" i="85"/>
  <c r="E44" i="85"/>
  <c r="E43" i="85"/>
  <c r="E42" i="85"/>
  <c r="E41" i="85"/>
  <c r="E40" i="85"/>
  <c r="E37" i="85"/>
  <c r="E36" i="85"/>
  <c r="E35" i="85"/>
  <c r="E34" i="85"/>
  <c r="E33" i="85"/>
  <c r="E32" i="85"/>
  <c r="E29" i="85"/>
  <c r="E28" i="85"/>
  <c r="E27" i="85"/>
  <c r="E26" i="85"/>
  <c r="E25" i="85"/>
  <c r="E24" i="85"/>
  <c r="E21" i="85"/>
  <c r="E20" i="85"/>
  <c r="E19" i="85"/>
  <c r="E18" i="85"/>
  <c r="E17" i="85"/>
  <c r="E16" i="85"/>
  <c r="E13" i="85"/>
  <c r="E12" i="85"/>
  <c r="E11" i="85"/>
  <c r="E10" i="85"/>
  <c r="E9" i="85"/>
  <c r="E8" i="85"/>
  <c r="E5" i="85"/>
  <c r="E4" i="85"/>
  <c r="AG32" i="92"/>
  <c r="AF10" i="92"/>
  <c r="AF11" i="92"/>
  <c r="AF12" i="92"/>
  <c r="AF13" i="92"/>
  <c r="AF14" i="92"/>
  <c r="AF15" i="92"/>
  <c r="AF16" i="92"/>
  <c r="AF17" i="92"/>
  <c r="AF18" i="92"/>
  <c r="AF19" i="92"/>
  <c r="AF20" i="92"/>
  <c r="AF21" i="92"/>
  <c r="AF22" i="92"/>
  <c r="AF23" i="92"/>
  <c r="AF24" i="92"/>
  <c r="AF25" i="92"/>
  <c r="AF26" i="92"/>
  <c r="AF27" i="92"/>
  <c r="AF28" i="92"/>
  <c r="AF29" i="92"/>
  <c r="AF30" i="92"/>
  <c r="AF31" i="92"/>
  <c r="AF9" i="92"/>
  <c r="I3" i="107"/>
  <c r="H3" i="107"/>
  <c r="G3" i="107"/>
  <c r="J7" i="107" s="1"/>
  <c r="F3" i="107"/>
  <c r="E3" i="107"/>
  <c r="G7" i="108" l="1"/>
  <c r="H6" i="108"/>
  <c r="I6" i="108" s="1"/>
  <c r="J6" i="108" s="1"/>
  <c r="G8" i="108" l="1"/>
  <c r="H7" i="108"/>
  <c r="I7" i="108" s="1"/>
  <c r="J7" i="108" s="1"/>
  <c r="O6" i="87"/>
  <c r="I3" i="87"/>
  <c r="H8" i="108" l="1"/>
  <c r="I8" i="108" s="1"/>
  <c r="J8" i="108" s="1"/>
  <c r="G9" i="108"/>
  <c r="I4" i="87"/>
  <c r="J4" i="87" s="1"/>
  <c r="K4" i="87" s="1"/>
  <c r="J3" i="87"/>
  <c r="K3" i="87" s="1"/>
  <c r="H9" i="108" l="1"/>
  <c r="I9" i="108" s="1"/>
  <c r="J9" i="108" s="1"/>
  <c r="G10" i="108"/>
  <c r="L3" i="87"/>
  <c r="L4" i="87"/>
  <c r="I5" i="87"/>
  <c r="I6" i="87" s="1"/>
  <c r="I7" i="87" s="1"/>
  <c r="J4" i="97"/>
  <c r="K4" i="97" s="1"/>
  <c r="K5" i="97"/>
  <c r="K6" i="97"/>
  <c r="K7" i="97"/>
  <c r="K8" i="97"/>
  <c r="K9" i="97"/>
  <c r="J3" i="97"/>
  <c r="K3" i="97" s="1"/>
  <c r="H10" i="108" l="1"/>
  <c r="I10" i="108" s="1"/>
  <c r="J10" i="108" s="1"/>
  <c r="G11" i="108"/>
  <c r="J5" i="87"/>
  <c r="K5" i="87" s="1"/>
  <c r="I8" i="87"/>
  <c r="J7" i="87"/>
  <c r="K7" i="87" s="1"/>
  <c r="J6" i="87"/>
  <c r="K6" i="87" s="1"/>
  <c r="K28" i="97"/>
  <c r="H11" i="108" l="1"/>
  <c r="I11" i="108" s="1"/>
  <c r="J11" i="108" s="1"/>
  <c r="G12" i="108"/>
  <c r="L7" i="87"/>
  <c r="L6" i="87"/>
  <c r="L5" i="87"/>
  <c r="I9" i="87"/>
  <c r="J8" i="87"/>
  <c r="K8" i="87" s="1"/>
  <c r="O3" i="87"/>
  <c r="H12" i="108" l="1"/>
  <c r="I12" i="108" s="1"/>
  <c r="J12" i="108" s="1"/>
  <c r="G13" i="108"/>
  <c r="L8" i="87"/>
  <c r="I10" i="87"/>
  <c r="J9" i="87"/>
  <c r="K9" i="87" s="1"/>
  <c r="H13" i="108" l="1"/>
  <c r="I13" i="108" s="1"/>
  <c r="J13" i="108" s="1"/>
  <c r="G14" i="108"/>
  <c r="L9" i="87"/>
  <c r="I11" i="87"/>
  <c r="J10" i="87"/>
  <c r="K10" i="87" s="1"/>
  <c r="H14" i="108" l="1"/>
  <c r="I14" i="108" s="1"/>
  <c r="J14" i="108" s="1"/>
  <c r="G15" i="108"/>
  <c r="L10" i="87"/>
  <c r="I12" i="87"/>
  <c r="J11" i="87"/>
  <c r="K11" i="87" s="1"/>
  <c r="H15" i="108" l="1"/>
  <c r="I15" i="108" s="1"/>
  <c r="J15" i="108" s="1"/>
  <c r="G16" i="108"/>
  <c r="L11" i="87"/>
  <c r="I13" i="87"/>
  <c r="J12" i="87"/>
  <c r="K12" i="87" s="1"/>
  <c r="H16" i="108" l="1"/>
  <c r="I16" i="108" s="1"/>
  <c r="J16" i="108" s="1"/>
  <c r="G17" i="108"/>
  <c r="I14" i="87"/>
  <c r="J13" i="87"/>
  <c r="K13" i="87" s="1"/>
  <c r="H17" i="108" l="1"/>
  <c r="I17" i="108" s="1"/>
  <c r="J17" i="108" s="1"/>
  <c r="G18" i="108"/>
  <c r="L13" i="87"/>
  <c r="I15" i="87"/>
  <c r="J14" i="87"/>
  <c r="K14" i="87" s="1"/>
  <c r="L12" i="87"/>
  <c r="H18" i="108" l="1"/>
  <c r="I18" i="108" s="1"/>
  <c r="J18" i="108" s="1"/>
  <c r="G19" i="108"/>
  <c r="L14" i="87"/>
  <c r="I16" i="87"/>
  <c r="J15" i="87"/>
  <c r="K15" i="87" s="1"/>
  <c r="H19" i="108" l="1"/>
  <c r="I19" i="108" s="1"/>
  <c r="J19" i="108" s="1"/>
  <c r="G20" i="108"/>
  <c r="L15" i="87"/>
  <c r="I17" i="87"/>
  <c r="J16" i="87"/>
  <c r="K16" i="87" s="1"/>
  <c r="H20" i="108" l="1"/>
  <c r="I20" i="108" s="1"/>
  <c r="J20" i="108" s="1"/>
  <c r="G21" i="108"/>
  <c r="L16" i="87"/>
  <c r="I18" i="87"/>
  <c r="J17" i="87"/>
  <c r="K17" i="87" s="1"/>
  <c r="H21" i="108" l="1"/>
  <c r="I21" i="108" s="1"/>
  <c r="J21" i="108" s="1"/>
  <c r="G22" i="108"/>
  <c r="I19" i="87"/>
  <c r="J18" i="87"/>
  <c r="K18" i="87" s="1"/>
  <c r="H22" i="108" l="1"/>
  <c r="I22" i="108" s="1"/>
  <c r="J22" i="108" s="1"/>
  <c r="G23" i="108"/>
  <c r="L18" i="87"/>
  <c r="L17" i="87"/>
  <c r="I20" i="87"/>
  <c r="J19" i="87"/>
  <c r="K19" i="87" s="1"/>
  <c r="H23" i="108" l="1"/>
  <c r="I23" i="108" s="1"/>
  <c r="J23" i="108" s="1"/>
  <c r="G24" i="108"/>
  <c r="L19" i="87"/>
  <c r="I21" i="87"/>
  <c r="J20" i="87"/>
  <c r="K20" i="87" s="1"/>
  <c r="H24" i="108" l="1"/>
  <c r="I24" i="108" s="1"/>
  <c r="J24" i="108" s="1"/>
  <c r="G25" i="108"/>
  <c r="L20" i="87"/>
  <c r="I22" i="87"/>
  <c r="J21" i="87"/>
  <c r="K21" i="87" s="1"/>
  <c r="H25" i="108" l="1"/>
  <c r="I25" i="108" s="1"/>
  <c r="J25" i="108" s="1"/>
  <c r="G26" i="108"/>
  <c r="L21" i="87"/>
  <c r="I23" i="87"/>
  <c r="J22" i="87"/>
  <c r="K22" i="87" s="1"/>
  <c r="H26" i="108" l="1"/>
  <c r="I26" i="108" s="1"/>
  <c r="J26" i="108" s="1"/>
  <c r="G27" i="108"/>
  <c r="L22" i="87"/>
  <c r="I24" i="87"/>
  <c r="J23" i="87"/>
  <c r="K23" i="87" s="1"/>
  <c r="H27" i="108" l="1"/>
  <c r="I27" i="108" s="1"/>
  <c r="J27" i="108" s="1"/>
  <c r="G28" i="108"/>
  <c r="L23" i="87"/>
  <c r="I25" i="87"/>
  <c r="J24" i="87"/>
  <c r="K24" i="87" s="1"/>
  <c r="H28" i="108" l="1"/>
  <c r="I28" i="108" s="1"/>
  <c r="J28" i="108" s="1"/>
  <c r="G29" i="108"/>
  <c r="L24" i="87"/>
  <c r="I26" i="87"/>
  <c r="J25" i="87"/>
  <c r="K25" i="87" s="1"/>
  <c r="H29" i="108" l="1"/>
  <c r="I29" i="108" s="1"/>
  <c r="J29" i="108" s="1"/>
  <c r="G30" i="108"/>
  <c r="L25" i="87"/>
  <c r="I27" i="87"/>
  <c r="J26" i="87"/>
  <c r="K26" i="87" s="1"/>
  <c r="H30" i="108" l="1"/>
  <c r="I30" i="108" s="1"/>
  <c r="J30" i="108" s="1"/>
  <c r="G31" i="108"/>
  <c r="L26" i="87"/>
  <c r="I28" i="87"/>
  <c r="J27" i="87"/>
  <c r="K27" i="87" s="1"/>
  <c r="H31" i="108" l="1"/>
  <c r="I31" i="108" s="1"/>
  <c r="J31" i="108" s="1"/>
  <c r="G32" i="108"/>
  <c r="L27" i="87"/>
  <c r="I29" i="87"/>
  <c r="J28" i="87"/>
  <c r="K28" i="87" s="1"/>
  <c r="H32" i="108" l="1"/>
  <c r="I32" i="108" s="1"/>
  <c r="J32" i="108" s="1"/>
  <c r="G33" i="108"/>
  <c r="L28" i="87"/>
  <c r="I30" i="87"/>
  <c r="J29" i="87"/>
  <c r="K29" i="87" s="1"/>
  <c r="H33" i="108" l="1"/>
  <c r="I33" i="108" s="1"/>
  <c r="J33" i="108" s="1"/>
  <c r="G34" i="108"/>
  <c r="L29" i="87"/>
  <c r="I31" i="87"/>
  <c r="J30" i="87"/>
  <c r="K30" i="87" s="1"/>
  <c r="H34" i="108" l="1"/>
  <c r="I34" i="108" s="1"/>
  <c r="J34" i="108" s="1"/>
  <c r="G35" i="108"/>
  <c r="L30" i="87"/>
  <c r="I32" i="87"/>
  <c r="J31" i="87"/>
  <c r="K31" i="87" s="1"/>
  <c r="H35" i="108" l="1"/>
  <c r="I35" i="108" s="1"/>
  <c r="J35" i="108" s="1"/>
  <c r="G36" i="108"/>
  <c r="L31" i="87"/>
  <c r="I33" i="87"/>
  <c r="J32" i="87"/>
  <c r="K32" i="87" s="1"/>
  <c r="H36" i="108" l="1"/>
  <c r="I36" i="108" s="1"/>
  <c r="J36" i="108" s="1"/>
  <c r="G37" i="108"/>
  <c r="L32" i="87"/>
  <c r="I34" i="87"/>
  <c r="J33" i="87"/>
  <c r="K33" i="87" s="1"/>
  <c r="H37" i="108" l="1"/>
  <c r="I37" i="108" s="1"/>
  <c r="J37" i="108" s="1"/>
  <c r="G38" i="108"/>
  <c r="L33" i="87"/>
  <c r="I35" i="87"/>
  <c r="J34" i="87"/>
  <c r="K34" i="87" s="1"/>
  <c r="H38" i="108" l="1"/>
  <c r="I38" i="108" s="1"/>
  <c r="J38" i="108" s="1"/>
  <c r="G39" i="108"/>
  <c r="L34" i="87"/>
  <c r="I36" i="87"/>
  <c r="J35" i="87"/>
  <c r="K35" i="87" s="1"/>
  <c r="H39" i="108" l="1"/>
  <c r="I39" i="108" s="1"/>
  <c r="J39" i="108" s="1"/>
  <c r="G40" i="108"/>
  <c r="L35" i="87"/>
  <c r="I37" i="87"/>
  <c r="J36" i="87"/>
  <c r="K36" i="87" s="1"/>
  <c r="H40" i="108" l="1"/>
  <c r="I40" i="108" s="1"/>
  <c r="J40" i="108" s="1"/>
  <c r="G41" i="108"/>
  <c r="L36" i="87"/>
  <c r="I38" i="87"/>
  <c r="J37" i="87"/>
  <c r="K37" i="87" s="1"/>
  <c r="H41" i="108" l="1"/>
  <c r="I41" i="108" s="1"/>
  <c r="J41" i="108" s="1"/>
  <c r="G42" i="108"/>
  <c r="L37" i="87"/>
  <c r="I39" i="87"/>
  <c r="J38" i="87"/>
  <c r="K38" i="87" s="1"/>
  <c r="H42" i="108" l="1"/>
  <c r="I42" i="108" s="1"/>
  <c r="J42" i="108" s="1"/>
  <c r="G43" i="108"/>
  <c r="L38" i="87"/>
  <c r="I40" i="87"/>
  <c r="J39" i="87"/>
  <c r="K39" i="87" s="1"/>
  <c r="H43" i="108" l="1"/>
  <c r="I43" i="108" s="1"/>
  <c r="J43" i="108" s="1"/>
  <c r="G44" i="108"/>
  <c r="L39" i="87"/>
  <c r="I41" i="87"/>
  <c r="J40" i="87"/>
  <c r="K40" i="87" s="1"/>
  <c r="H44" i="108" l="1"/>
  <c r="I44" i="108" s="1"/>
  <c r="J44" i="108" s="1"/>
  <c r="G45" i="108"/>
  <c r="L40" i="87"/>
  <c r="I42" i="87"/>
  <c r="J41" i="87"/>
  <c r="K41" i="87" s="1"/>
  <c r="H45" i="108" l="1"/>
  <c r="I45" i="108" s="1"/>
  <c r="J45" i="108" s="1"/>
  <c r="G46" i="108"/>
  <c r="L41" i="87"/>
  <c r="I43" i="87"/>
  <c r="J42" i="87"/>
  <c r="K42" i="87" s="1"/>
  <c r="H46" i="108" l="1"/>
  <c r="I46" i="108" s="1"/>
  <c r="J46" i="108" s="1"/>
  <c r="G47" i="108"/>
  <c r="L42" i="87"/>
  <c r="I44" i="87"/>
  <c r="J43" i="87"/>
  <c r="K43" i="87" s="1"/>
  <c r="H47" i="108" l="1"/>
  <c r="I47" i="108" s="1"/>
  <c r="J47" i="108" s="1"/>
  <c r="G48" i="108"/>
  <c r="L43" i="87"/>
  <c r="I45" i="87"/>
  <c r="J44" i="87"/>
  <c r="K44" i="87" s="1"/>
  <c r="H48" i="108" l="1"/>
  <c r="I48" i="108" s="1"/>
  <c r="J48" i="108" s="1"/>
  <c r="G49" i="108"/>
  <c r="L44" i="87"/>
  <c r="I46" i="87"/>
  <c r="J45" i="87"/>
  <c r="K45" i="87" s="1"/>
  <c r="H49" i="108" l="1"/>
  <c r="I49" i="108" s="1"/>
  <c r="J49" i="108" s="1"/>
  <c r="G50" i="108"/>
  <c r="L45" i="87"/>
  <c r="I47" i="87"/>
  <c r="J46" i="87"/>
  <c r="K46" i="87" s="1"/>
  <c r="H50" i="108" l="1"/>
  <c r="I50" i="108" s="1"/>
  <c r="J50" i="108" s="1"/>
  <c r="G51" i="108"/>
  <c r="L46" i="87"/>
  <c r="I48" i="87"/>
  <c r="J47" i="87"/>
  <c r="K47" i="87" s="1"/>
  <c r="H51" i="108" l="1"/>
  <c r="I51" i="108" s="1"/>
  <c r="J51" i="108" s="1"/>
  <c r="G52" i="108"/>
  <c r="L47" i="87"/>
  <c r="I49" i="87"/>
  <c r="J48" i="87"/>
  <c r="K48" i="87" s="1"/>
  <c r="H52" i="108" l="1"/>
  <c r="I52" i="108" s="1"/>
  <c r="J52" i="108" s="1"/>
  <c r="G53" i="108"/>
  <c r="L48" i="87"/>
  <c r="I50" i="87"/>
  <c r="J49" i="87"/>
  <c r="K49" i="87" s="1"/>
  <c r="H53" i="108" l="1"/>
  <c r="I53" i="108" s="1"/>
  <c r="J53" i="108" s="1"/>
  <c r="G54" i="108"/>
  <c r="L49" i="87"/>
  <c r="I51" i="87"/>
  <c r="J50" i="87"/>
  <c r="K50" i="87" s="1"/>
  <c r="H54" i="108" l="1"/>
  <c r="I54" i="108" s="1"/>
  <c r="J54" i="108" s="1"/>
  <c r="G55" i="108"/>
  <c r="L50" i="87"/>
  <c r="I52" i="87"/>
  <c r="J51" i="87"/>
  <c r="K51" i="87" s="1"/>
  <c r="H55" i="108" l="1"/>
  <c r="I55" i="108" s="1"/>
  <c r="J55" i="108" s="1"/>
  <c r="G56" i="108"/>
  <c r="L51" i="87"/>
  <c r="I53" i="87"/>
  <c r="J52" i="87"/>
  <c r="K52" i="87" s="1"/>
  <c r="H56" i="108" l="1"/>
  <c r="I56" i="108" s="1"/>
  <c r="J56" i="108" s="1"/>
  <c r="G57" i="108"/>
  <c r="L52" i="87"/>
  <c r="I54" i="87"/>
  <c r="J53" i="87"/>
  <c r="K53" i="87" s="1"/>
  <c r="H57" i="108" l="1"/>
  <c r="I57" i="108" s="1"/>
  <c r="J57" i="108" s="1"/>
  <c r="G58" i="108"/>
  <c r="L53" i="87"/>
  <c r="I55" i="87"/>
  <c r="J54" i="87"/>
  <c r="K54" i="87" s="1"/>
  <c r="H58" i="108" l="1"/>
  <c r="I58" i="108" s="1"/>
  <c r="J58" i="108" s="1"/>
  <c r="G59" i="108"/>
  <c r="L54" i="87"/>
  <c r="I56" i="87"/>
  <c r="J55" i="87"/>
  <c r="K55" i="87" s="1"/>
  <c r="H59" i="108" l="1"/>
  <c r="I59" i="108" s="1"/>
  <c r="J59" i="108" s="1"/>
  <c r="G60" i="108"/>
  <c r="L55" i="87"/>
  <c r="I57" i="87"/>
  <c r="J56" i="87"/>
  <c r="K56" i="87" s="1"/>
  <c r="H60" i="108" l="1"/>
  <c r="I60" i="108" s="1"/>
  <c r="J60" i="108" s="1"/>
  <c r="G61" i="108"/>
  <c r="L56" i="87"/>
  <c r="I58" i="87"/>
  <c r="J57" i="87"/>
  <c r="K57" i="87" s="1"/>
  <c r="H61" i="108" l="1"/>
  <c r="I61" i="108" s="1"/>
  <c r="J61" i="108" s="1"/>
  <c r="G62" i="108"/>
  <c r="L57" i="87"/>
  <c r="I59" i="87"/>
  <c r="J58" i="87"/>
  <c r="K58" i="87" s="1"/>
  <c r="H62" i="108" l="1"/>
  <c r="I62" i="108" s="1"/>
  <c r="J62" i="108" s="1"/>
  <c r="G63" i="108"/>
  <c r="L58" i="87"/>
  <c r="I60" i="87"/>
  <c r="J59" i="87"/>
  <c r="K59" i="87" s="1"/>
  <c r="H63" i="108" l="1"/>
  <c r="I63" i="108" s="1"/>
  <c r="J63" i="108" s="1"/>
  <c r="G64" i="108"/>
  <c r="L59" i="87"/>
  <c r="I61" i="87"/>
  <c r="J60" i="87"/>
  <c r="K60" i="87" s="1"/>
  <c r="H64" i="108" l="1"/>
  <c r="I64" i="108" s="1"/>
  <c r="J64" i="108" s="1"/>
  <c r="G65" i="108"/>
  <c r="L60" i="87"/>
  <c r="I62" i="87"/>
  <c r="J61" i="87"/>
  <c r="K61" i="87" s="1"/>
  <c r="H65" i="108" l="1"/>
  <c r="I65" i="108" s="1"/>
  <c r="J65" i="108" s="1"/>
  <c r="G66" i="108"/>
  <c r="L61" i="87"/>
  <c r="I63" i="87"/>
  <c r="J62" i="87"/>
  <c r="K62" i="87" s="1"/>
  <c r="H66" i="108" l="1"/>
  <c r="I66" i="108" s="1"/>
  <c r="J66" i="108" s="1"/>
  <c r="G67" i="108"/>
  <c r="L62" i="87"/>
  <c r="I64" i="87"/>
  <c r="J63" i="87"/>
  <c r="K63" i="87" s="1"/>
  <c r="H67" i="108" l="1"/>
  <c r="I67" i="108" s="1"/>
  <c r="J67" i="108" s="1"/>
  <c r="G68" i="108"/>
  <c r="L63" i="87"/>
  <c r="I65" i="87"/>
  <c r="J64" i="87"/>
  <c r="K64" i="87" s="1"/>
  <c r="H68" i="108" l="1"/>
  <c r="I68" i="108" s="1"/>
  <c r="J68" i="108" s="1"/>
  <c r="G69" i="108"/>
  <c r="L64" i="87"/>
  <c r="I66" i="87"/>
  <c r="J65" i="87"/>
  <c r="K65" i="87" s="1"/>
  <c r="H69" i="108" l="1"/>
  <c r="I69" i="108" s="1"/>
  <c r="J69" i="108" s="1"/>
  <c r="G70" i="108"/>
  <c r="L65" i="87"/>
  <c r="I67" i="87"/>
  <c r="J66" i="87"/>
  <c r="K66" i="87" s="1"/>
  <c r="H70" i="108" l="1"/>
  <c r="I70" i="108" s="1"/>
  <c r="J70" i="108" s="1"/>
  <c r="G71" i="108"/>
  <c r="L66" i="87"/>
  <c r="I68" i="87"/>
  <c r="J67" i="87"/>
  <c r="K67" i="87" s="1"/>
  <c r="H71" i="108" l="1"/>
  <c r="I71" i="108" s="1"/>
  <c r="J71" i="108" s="1"/>
  <c r="G72" i="108"/>
  <c r="L67" i="87"/>
  <c r="I69" i="87"/>
  <c r="J68" i="87"/>
  <c r="K68" i="87" s="1"/>
  <c r="H72" i="108" l="1"/>
  <c r="I72" i="108" s="1"/>
  <c r="J72" i="108" s="1"/>
  <c r="G73" i="108"/>
  <c r="L68" i="87"/>
  <c r="I70" i="87"/>
  <c r="J69" i="87"/>
  <c r="K69" i="87" s="1"/>
  <c r="H73" i="108" l="1"/>
  <c r="I73" i="108" s="1"/>
  <c r="J73" i="108" s="1"/>
  <c r="G74" i="108"/>
  <c r="L69" i="87"/>
  <c r="I71" i="87"/>
  <c r="J70" i="87"/>
  <c r="K70" i="87" s="1"/>
  <c r="H74" i="108" l="1"/>
  <c r="I74" i="108" s="1"/>
  <c r="J74" i="108" s="1"/>
  <c r="G75" i="108"/>
  <c r="L70" i="87"/>
  <c r="I72" i="87"/>
  <c r="J71" i="87"/>
  <c r="K71" i="87" s="1"/>
  <c r="H75" i="108" l="1"/>
  <c r="I75" i="108" s="1"/>
  <c r="J75" i="108" s="1"/>
  <c r="G76" i="108"/>
  <c r="L71" i="87"/>
  <c r="I73" i="87"/>
  <c r="J72" i="87"/>
  <c r="K72" i="87" s="1"/>
  <c r="H76" i="108" l="1"/>
  <c r="I76" i="108" s="1"/>
  <c r="J76" i="108" s="1"/>
  <c r="G77" i="108"/>
  <c r="L72" i="87"/>
  <c r="I74" i="87"/>
  <c r="J73" i="87"/>
  <c r="K73" i="87" s="1"/>
  <c r="H77" i="108" l="1"/>
  <c r="I77" i="108" s="1"/>
  <c r="J77" i="108" s="1"/>
  <c r="G78" i="108"/>
  <c r="L73" i="87"/>
  <c r="I75" i="87"/>
  <c r="J74" i="87"/>
  <c r="K74" i="87" s="1"/>
  <c r="H78" i="108" l="1"/>
  <c r="I78" i="108" s="1"/>
  <c r="J78" i="108" s="1"/>
  <c r="G79" i="108"/>
  <c r="L74" i="87"/>
  <c r="I76" i="87"/>
  <c r="J75" i="87"/>
  <c r="K75" i="87" s="1"/>
  <c r="H79" i="108" l="1"/>
  <c r="I79" i="108" s="1"/>
  <c r="J79" i="108" s="1"/>
  <c r="G80" i="108"/>
  <c r="L75" i="87"/>
  <c r="I77" i="87"/>
  <c r="J76" i="87"/>
  <c r="K76" i="87" s="1"/>
  <c r="H80" i="108" l="1"/>
  <c r="I80" i="108" s="1"/>
  <c r="J80" i="108" s="1"/>
  <c r="G81" i="108"/>
  <c r="L76" i="87"/>
  <c r="I78" i="87"/>
  <c r="J77" i="87"/>
  <c r="K77" i="87" s="1"/>
  <c r="H81" i="108" l="1"/>
  <c r="I81" i="108" s="1"/>
  <c r="J81" i="108" s="1"/>
  <c r="G82" i="108"/>
  <c r="L77" i="87"/>
  <c r="I79" i="87"/>
  <c r="J78" i="87"/>
  <c r="K78" i="87" s="1"/>
  <c r="H82" i="108" l="1"/>
  <c r="I82" i="108" s="1"/>
  <c r="J82" i="108" s="1"/>
  <c r="G83" i="108"/>
  <c r="L78" i="87"/>
  <c r="I80" i="87"/>
  <c r="J79" i="87"/>
  <c r="K79" i="87" s="1"/>
  <c r="H83" i="108" l="1"/>
  <c r="I83" i="108" s="1"/>
  <c r="J83" i="108" s="1"/>
  <c r="G84" i="108"/>
  <c r="L79" i="87"/>
  <c r="I81" i="87"/>
  <c r="J80" i="87"/>
  <c r="K80" i="87" s="1"/>
  <c r="H84" i="108" l="1"/>
  <c r="I84" i="108" s="1"/>
  <c r="J84" i="108" s="1"/>
  <c r="G85" i="108"/>
  <c r="L80" i="87"/>
  <c r="I82" i="87"/>
  <c r="J81" i="87"/>
  <c r="K81" i="87" s="1"/>
  <c r="H85" i="108" l="1"/>
  <c r="I85" i="108" s="1"/>
  <c r="J85" i="108" s="1"/>
  <c r="G86" i="108"/>
  <c r="L81" i="87"/>
  <c r="I83" i="87"/>
  <c r="J82" i="87"/>
  <c r="K82" i="87" s="1"/>
  <c r="H86" i="108" l="1"/>
  <c r="I86" i="108" s="1"/>
  <c r="J86" i="108" s="1"/>
  <c r="G87" i="108"/>
  <c r="L82" i="87"/>
  <c r="I84" i="87"/>
  <c r="J83" i="87"/>
  <c r="K83" i="87" s="1"/>
  <c r="H87" i="108" l="1"/>
  <c r="I87" i="108" s="1"/>
  <c r="J87" i="108" s="1"/>
  <c r="G88" i="108"/>
  <c r="L83" i="87"/>
  <c r="I85" i="87"/>
  <c r="J84" i="87"/>
  <c r="K84" i="87" s="1"/>
  <c r="H88" i="108" l="1"/>
  <c r="I88" i="108" s="1"/>
  <c r="J88" i="108" s="1"/>
  <c r="G89" i="108"/>
  <c r="L84" i="87"/>
  <c r="I86" i="87"/>
  <c r="J85" i="87"/>
  <c r="K85" i="87" s="1"/>
  <c r="H89" i="108" l="1"/>
  <c r="I89" i="108" s="1"/>
  <c r="J89" i="108" s="1"/>
  <c r="G90" i="108"/>
  <c r="L85" i="87"/>
  <c r="I87" i="87"/>
  <c r="J86" i="87"/>
  <c r="K86" i="87" s="1"/>
  <c r="H90" i="108" l="1"/>
  <c r="I90" i="108" s="1"/>
  <c r="J90" i="108" s="1"/>
  <c r="G91" i="108"/>
  <c r="L86" i="87"/>
  <c r="I88" i="87"/>
  <c r="J87" i="87"/>
  <c r="K87" i="87" s="1"/>
  <c r="H91" i="108" l="1"/>
  <c r="I91" i="108" s="1"/>
  <c r="J91" i="108" s="1"/>
  <c r="G92" i="108"/>
  <c r="L87" i="87"/>
  <c r="I89" i="87"/>
  <c r="J88" i="87"/>
  <c r="K88" i="87" s="1"/>
  <c r="H92" i="108" l="1"/>
  <c r="I92" i="108" s="1"/>
  <c r="J92" i="108" s="1"/>
  <c r="G93" i="108"/>
  <c r="L88" i="87"/>
  <c r="I90" i="87"/>
  <c r="J89" i="87"/>
  <c r="K89" i="87" s="1"/>
  <c r="H93" i="108" l="1"/>
  <c r="I93" i="108" s="1"/>
  <c r="J93" i="108" s="1"/>
  <c r="G94" i="108"/>
  <c r="L89" i="87"/>
  <c r="I91" i="87"/>
  <c r="J90" i="87"/>
  <c r="K90" i="87" s="1"/>
  <c r="H94" i="108" l="1"/>
  <c r="I94" i="108" s="1"/>
  <c r="J94" i="108" s="1"/>
  <c r="G95" i="108"/>
  <c r="L90" i="87"/>
  <c r="I92" i="87"/>
  <c r="J91" i="87"/>
  <c r="K91" i="87" s="1"/>
  <c r="H95" i="108" l="1"/>
  <c r="I95" i="108" s="1"/>
  <c r="J95" i="108" s="1"/>
  <c r="G96" i="108"/>
  <c r="L91" i="87"/>
  <c r="I93" i="87"/>
  <c r="J92" i="87"/>
  <c r="K92" i="87" s="1"/>
  <c r="H96" i="108" l="1"/>
  <c r="I96" i="108" s="1"/>
  <c r="J96" i="108" s="1"/>
  <c r="G97" i="108"/>
  <c r="L92" i="87"/>
  <c r="I94" i="87"/>
  <c r="J93" i="87"/>
  <c r="K93" i="87" s="1"/>
  <c r="H97" i="108" l="1"/>
  <c r="I97" i="108" s="1"/>
  <c r="J97" i="108" s="1"/>
  <c r="G98" i="108"/>
  <c r="L93" i="87"/>
  <c r="I95" i="87"/>
  <c r="J94" i="87"/>
  <c r="K94" i="87" s="1"/>
  <c r="H98" i="108" l="1"/>
  <c r="I98" i="108" s="1"/>
  <c r="J98" i="108" s="1"/>
  <c r="G99" i="108"/>
  <c r="L94" i="87"/>
  <c r="I96" i="87"/>
  <c r="J95" i="87"/>
  <c r="K95" i="87" s="1"/>
  <c r="H99" i="108" l="1"/>
  <c r="I99" i="108" s="1"/>
  <c r="J99" i="108" s="1"/>
  <c r="G100" i="108"/>
  <c r="L95" i="87"/>
  <c r="I97" i="87"/>
  <c r="J96" i="87"/>
  <c r="K96" i="87" s="1"/>
  <c r="H100" i="108" l="1"/>
  <c r="I100" i="108" s="1"/>
  <c r="J100" i="108" s="1"/>
  <c r="G101" i="108"/>
  <c r="L96" i="87"/>
  <c r="I98" i="87"/>
  <c r="J97" i="87"/>
  <c r="K97" i="87" s="1"/>
  <c r="H101" i="108" l="1"/>
  <c r="I101" i="108" s="1"/>
  <c r="J101" i="108" s="1"/>
  <c r="G102" i="108"/>
  <c r="L97" i="87"/>
  <c r="I99" i="87"/>
  <c r="J98" i="87"/>
  <c r="K98" i="87" s="1"/>
  <c r="H102" i="108" l="1"/>
  <c r="I102" i="108" s="1"/>
  <c r="J102" i="108" s="1"/>
  <c r="G103" i="108"/>
  <c r="L98" i="87"/>
  <c r="I100" i="87"/>
  <c r="J99" i="87"/>
  <c r="K99" i="87" s="1"/>
  <c r="H103" i="108" l="1"/>
  <c r="I103" i="108" s="1"/>
  <c r="J103" i="108" s="1"/>
  <c r="G104" i="108"/>
  <c r="L99" i="87"/>
  <c r="I101" i="87"/>
  <c r="J100" i="87"/>
  <c r="K100" i="87" s="1"/>
  <c r="H104" i="108" l="1"/>
  <c r="I104" i="108" s="1"/>
  <c r="J104" i="108" s="1"/>
  <c r="G105" i="108"/>
  <c r="L100" i="87"/>
  <c r="I102" i="87"/>
  <c r="J101" i="87"/>
  <c r="K101" i="87" s="1"/>
  <c r="H105" i="108" l="1"/>
  <c r="I105" i="108" s="1"/>
  <c r="J105" i="108" s="1"/>
  <c r="G106" i="108"/>
  <c r="L101" i="87"/>
  <c r="I103" i="87"/>
  <c r="J102" i="87"/>
  <c r="K102" i="87" s="1"/>
  <c r="H106" i="108" l="1"/>
  <c r="I106" i="108" s="1"/>
  <c r="J106" i="108" s="1"/>
  <c r="G107" i="108"/>
  <c r="L102" i="87"/>
  <c r="I104" i="87"/>
  <c r="J103" i="87"/>
  <c r="K103" i="87" s="1"/>
  <c r="H107" i="108" l="1"/>
  <c r="I107" i="108" s="1"/>
  <c r="J107" i="108" s="1"/>
  <c r="G108" i="108"/>
  <c r="L103" i="87"/>
  <c r="I105" i="87"/>
  <c r="J104" i="87"/>
  <c r="K104" i="87" s="1"/>
  <c r="H108" i="108" l="1"/>
  <c r="I108" i="108" s="1"/>
  <c r="J108" i="108" s="1"/>
  <c r="G109" i="108"/>
  <c r="L104" i="87"/>
  <c r="I106" i="87"/>
  <c r="J105" i="87"/>
  <c r="K105" i="87" s="1"/>
  <c r="H109" i="108" l="1"/>
  <c r="I109" i="108" s="1"/>
  <c r="J109" i="108" s="1"/>
  <c r="G110" i="108"/>
  <c r="L105" i="87"/>
  <c r="I107" i="87"/>
  <c r="J106" i="87"/>
  <c r="K106" i="87" s="1"/>
  <c r="H110" i="108" l="1"/>
  <c r="I110" i="108" s="1"/>
  <c r="J110" i="108" s="1"/>
  <c r="G111" i="108"/>
  <c r="L106" i="87"/>
  <c r="I108" i="87"/>
  <c r="J107" i="87"/>
  <c r="K107" i="87" s="1"/>
  <c r="H111" i="108" l="1"/>
  <c r="I111" i="108" s="1"/>
  <c r="J111" i="108" s="1"/>
  <c r="G112" i="108"/>
  <c r="L107" i="87"/>
  <c r="I109" i="87"/>
  <c r="J108" i="87"/>
  <c r="K108" i="87" s="1"/>
  <c r="H112" i="108" l="1"/>
  <c r="I112" i="108" s="1"/>
  <c r="J112" i="108" s="1"/>
  <c r="G113" i="108"/>
  <c r="L108" i="87"/>
  <c r="I110" i="87"/>
  <c r="J109" i="87"/>
  <c r="K109" i="87" s="1"/>
  <c r="H113" i="108" l="1"/>
  <c r="I113" i="108" s="1"/>
  <c r="J113" i="108" s="1"/>
  <c r="G114" i="108"/>
  <c r="L109" i="87"/>
  <c r="I111" i="87"/>
  <c r="J110" i="87"/>
  <c r="K110" i="87" s="1"/>
  <c r="H114" i="108" l="1"/>
  <c r="I114" i="108" s="1"/>
  <c r="J114" i="108" s="1"/>
  <c r="G115" i="108"/>
  <c r="L110" i="87"/>
  <c r="I112" i="87"/>
  <c r="J111" i="87"/>
  <c r="K111" i="87" s="1"/>
  <c r="H115" i="108" l="1"/>
  <c r="I115" i="108" s="1"/>
  <c r="J115" i="108" s="1"/>
  <c r="G116" i="108"/>
  <c r="L111" i="87"/>
  <c r="I113" i="87"/>
  <c r="J112" i="87"/>
  <c r="K112" i="87" s="1"/>
  <c r="H116" i="108" l="1"/>
  <c r="I116" i="108" s="1"/>
  <c r="J116" i="108" s="1"/>
  <c r="G117" i="108"/>
  <c r="L112" i="87"/>
  <c r="I114" i="87"/>
  <c r="J113" i="87"/>
  <c r="K113" i="87" s="1"/>
  <c r="H117" i="108" l="1"/>
  <c r="I117" i="108" s="1"/>
  <c r="J117" i="108" s="1"/>
  <c r="G118" i="108"/>
  <c r="L113" i="87"/>
  <c r="I115" i="87"/>
  <c r="J114" i="87"/>
  <c r="K114" i="87" s="1"/>
  <c r="H118" i="108" l="1"/>
  <c r="I118" i="108" s="1"/>
  <c r="J118" i="108" s="1"/>
  <c r="G119" i="108"/>
  <c r="L114" i="87"/>
  <c r="I116" i="87"/>
  <c r="J115" i="87"/>
  <c r="K115" i="87" s="1"/>
  <c r="H119" i="108" l="1"/>
  <c r="I119" i="108" s="1"/>
  <c r="J119" i="108" s="1"/>
  <c r="G120" i="108"/>
  <c r="L115" i="87"/>
  <c r="I117" i="87"/>
  <c r="J116" i="87"/>
  <c r="K116" i="87" s="1"/>
  <c r="H120" i="108" l="1"/>
  <c r="I120" i="108" s="1"/>
  <c r="J120" i="108" s="1"/>
  <c r="G121" i="108"/>
  <c r="L116" i="87"/>
  <c r="I118" i="87"/>
  <c r="J117" i="87"/>
  <c r="K117" i="87" s="1"/>
  <c r="H121" i="108" l="1"/>
  <c r="I121" i="108" s="1"/>
  <c r="J121" i="108" s="1"/>
  <c r="G122" i="108"/>
  <c r="L117" i="87"/>
  <c r="I119" i="87"/>
  <c r="J118" i="87"/>
  <c r="K118" i="87" s="1"/>
  <c r="H122" i="108" l="1"/>
  <c r="I122" i="108" s="1"/>
  <c r="J122" i="108" s="1"/>
  <c r="G123" i="108"/>
  <c r="L118" i="87"/>
  <c r="I120" i="87"/>
  <c r="J119" i="87"/>
  <c r="K119" i="87" s="1"/>
  <c r="H123" i="108" l="1"/>
  <c r="I123" i="108" s="1"/>
  <c r="J123" i="108" s="1"/>
  <c r="G124" i="108"/>
  <c r="L119" i="87"/>
  <c r="I121" i="87"/>
  <c r="J120" i="87"/>
  <c r="K120" i="87" s="1"/>
  <c r="H124" i="108" l="1"/>
  <c r="I124" i="108" s="1"/>
  <c r="J124" i="108" s="1"/>
  <c r="G125" i="108"/>
  <c r="L120" i="87"/>
  <c r="I122" i="87"/>
  <c r="J121" i="87"/>
  <c r="K121" i="87" s="1"/>
  <c r="H125" i="108" l="1"/>
  <c r="I125" i="108" s="1"/>
  <c r="J125" i="108" s="1"/>
  <c r="G126" i="108"/>
  <c r="L121" i="87"/>
  <c r="I123" i="87"/>
  <c r="J122" i="87"/>
  <c r="K122" i="87" s="1"/>
  <c r="H126" i="108" l="1"/>
  <c r="I126" i="108" s="1"/>
  <c r="J126" i="108" s="1"/>
  <c r="G127" i="108"/>
  <c r="L122" i="87"/>
  <c r="I124" i="87"/>
  <c r="J123" i="87"/>
  <c r="K123" i="87" s="1"/>
  <c r="H127" i="108" l="1"/>
  <c r="I127" i="108" s="1"/>
  <c r="J127" i="108" s="1"/>
  <c r="G128" i="108"/>
  <c r="L123" i="87"/>
  <c r="I125" i="87"/>
  <c r="J124" i="87"/>
  <c r="K124" i="87" s="1"/>
  <c r="H128" i="108" l="1"/>
  <c r="I128" i="108" s="1"/>
  <c r="J128" i="108" s="1"/>
  <c r="G129" i="108"/>
  <c r="L124" i="87"/>
  <c r="I126" i="87"/>
  <c r="J125" i="87"/>
  <c r="K125" i="87" s="1"/>
  <c r="H129" i="108" l="1"/>
  <c r="I129" i="108" s="1"/>
  <c r="J129" i="108" s="1"/>
  <c r="G130" i="108"/>
  <c r="L125" i="87"/>
  <c r="I127" i="87"/>
  <c r="J126" i="87"/>
  <c r="K126" i="87" s="1"/>
  <c r="H130" i="108" l="1"/>
  <c r="I130" i="108" s="1"/>
  <c r="J130" i="108" s="1"/>
  <c r="G131" i="108"/>
  <c r="L126" i="87"/>
  <c r="I128" i="87"/>
  <c r="J127" i="87"/>
  <c r="K127" i="87" s="1"/>
  <c r="H131" i="108" l="1"/>
  <c r="I131" i="108" s="1"/>
  <c r="J131" i="108" s="1"/>
  <c r="G132" i="108"/>
  <c r="L127" i="87"/>
  <c r="I129" i="87"/>
  <c r="J128" i="87"/>
  <c r="K128" i="87" s="1"/>
  <c r="H132" i="108" l="1"/>
  <c r="I132" i="108" s="1"/>
  <c r="J132" i="108" s="1"/>
  <c r="G133" i="108"/>
  <c r="L128" i="87"/>
  <c r="I130" i="87"/>
  <c r="J129" i="87"/>
  <c r="K129" i="87" s="1"/>
  <c r="H133" i="108" l="1"/>
  <c r="I133" i="108" s="1"/>
  <c r="J133" i="108" s="1"/>
  <c r="G134" i="108"/>
  <c r="L129" i="87"/>
  <c r="I131" i="87"/>
  <c r="J130" i="87"/>
  <c r="K130" i="87" s="1"/>
  <c r="H134" i="108" l="1"/>
  <c r="I134" i="108" s="1"/>
  <c r="J134" i="108" s="1"/>
  <c r="G135" i="108"/>
  <c r="L130" i="87"/>
  <c r="I132" i="87"/>
  <c r="J131" i="87"/>
  <c r="K131" i="87" s="1"/>
  <c r="H135" i="108" l="1"/>
  <c r="I135" i="108" s="1"/>
  <c r="J135" i="108" s="1"/>
  <c r="G136" i="108"/>
  <c r="L131" i="87"/>
  <c r="I133" i="87"/>
  <c r="J132" i="87"/>
  <c r="K132" i="87" s="1"/>
  <c r="H136" i="108" l="1"/>
  <c r="I136" i="108" s="1"/>
  <c r="J136" i="108" s="1"/>
  <c r="G137" i="108"/>
  <c r="L132" i="87"/>
  <c r="I134" i="87"/>
  <c r="J133" i="87"/>
  <c r="K133" i="87" s="1"/>
  <c r="H137" i="108" l="1"/>
  <c r="I137" i="108" s="1"/>
  <c r="J137" i="108" s="1"/>
  <c r="G138" i="108"/>
  <c r="L133" i="87"/>
  <c r="I135" i="87"/>
  <c r="J134" i="87"/>
  <c r="K134" i="87" s="1"/>
  <c r="H138" i="108" l="1"/>
  <c r="I138" i="108" s="1"/>
  <c r="J138" i="108" s="1"/>
  <c r="G139" i="108"/>
  <c r="L134" i="87"/>
  <c r="I136" i="87"/>
  <c r="J135" i="87"/>
  <c r="K135" i="87" s="1"/>
  <c r="H139" i="108" l="1"/>
  <c r="I139" i="108" s="1"/>
  <c r="J139" i="108" s="1"/>
  <c r="G140" i="108"/>
  <c r="L135" i="87"/>
  <c r="I137" i="87"/>
  <c r="J136" i="87"/>
  <c r="K136" i="87" s="1"/>
  <c r="H140" i="108" l="1"/>
  <c r="I140" i="108" s="1"/>
  <c r="J140" i="108" s="1"/>
  <c r="G141" i="108"/>
  <c r="L136" i="87"/>
  <c r="I138" i="87"/>
  <c r="J137" i="87"/>
  <c r="K137" i="87" s="1"/>
  <c r="H141" i="108" l="1"/>
  <c r="I141" i="108" s="1"/>
  <c r="J141" i="108" s="1"/>
  <c r="G142" i="108"/>
  <c r="L137" i="87"/>
  <c r="I139" i="87"/>
  <c r="J138" i="87"/>
  <c r="K138" i="87" s="1"/>
  <c r="H142" i="108" l="1"/>
  <c r="I142" i="108" s="1"/>
  <c r="J142" i="108" s="1"/>
  <c r="G143" i="108"/>
  <c r="L138" i="87"/>
  <c r="I140" i="87"/>
  <c r="J139" i="87"/>
  <c r="K139" i="87" s="1"/>
  <c r="H143" i="108" l="1"/>
  <c r="I143" i="108" s="1"/>
  <c r="J143" i="108" s="1"/>
  <c r="G144" i="108"/>
  <c r="L139" i="87"/>
  <c r="I141" i="87"/>
  <c r="J140" i="87"/>
  <c r="K140" i="87" s="1"/>
  <c r="H144" i="108" l="1"/>
  <c r="I144" i="108" s="1"/>
  <c r="J144" i="108" s="1"/>
  <c r="G145" i="108"/>
  <c r="L140" i="87"/>
  <c r="I142" i="87"/>
  <c r="J141" i="87"/>
  <c r="K141" i="87" s="1"/>
  <c r="H145" i="108" l="1"/>
  <c r="I145" i="108" s="1"/>
  <c r="J145" i="108" s="1"/>
  <c r="G146" i="108"/>
  <c r="L141" i="87"/>
  <c r="I143" i="87"/>
  <c r="J142" i="87"/>
  <c r="K142" i="87" s="1"/>
  <c r="H146" i="108" l="1"/>
  <c r="I146" i="108" s="1"/>
  <c r="J146" i="108" s="1"/>
  <c r="G147" i="108"/>
  <c r="L142" i="87"/>
  <c r="I144" i="87"/>
  <c r="J143" i="87"/>
  <c r="K143" i="87" s="1"/>
  <c r="H147" i="108" l="1"/>
  <c r="I147" i="108" s="1"/>
  <c r="J147" i="108" s="1"/>
  <c r="G148" i="108"/>
  <c r="L143" i="87"/>
  <c r="I145" i="87"/>
  <c r="J144" i="87"/>
  <c r="K144" i="87" s="1"/>
  <c r="H148" i="108" l="1"/>
  <c r="I148" i="108" s="1"/>
  <c r="J148" i="108" s="1"/>
  <c r="G149" i="108"/>
  <c r="L144" i="87"/>
  <c r="I146" i="87"/>
  <c r="J145" i="87"/>
  <c r="K145" i="87" s="1"/>
  <c r="H149" i="108" l="1"/>
  <c r="I149" i="108" s="1"/>
  <c r="J149" i="108" s="1"/>
  <c r="G150" i="108"/>
  <c r="L145" i="87"/>
  <c r="I147" i="87"/>
  <c r="J146" i="87"/>
  <c r="K146" i="87" s="1"/>
  <c r="H150" i="108" l="1"/>
  <c r="I150" i="108" s="1"/>
  <c r="J150" i="108" s="1"/>
  <c r="G151" i="108"/>
  <c r="L146" i="87"/>
  <c r="I148" i="87"/>
  <c r="J147" i="87"/>
  <c r="K147" i="87" s="1"/>
  <c r="H151" i="108" l="1"/>
  <c r="I151" i="108" s="1"/>
  <c r="J151" i="108" s="1"/>
  <c r="G152" i="108"/>
  <c r="L147" i="87"/>
  <c r="I149" i="87"/>
  <c r="J148" i="87"/>
  <c r="K148" i="87" s="1"/>
  <c r="H152" i="108" l="1"/>
  <c r="I152" i="108" s="1"/>
  <c r="J152" i="108" s="1"/>
  <c r="G153" i="108"/>
  <c r="L148" i="87"/>
  <c r="I150" i="87"/>
  <c r="J149" i="87"/>
  <c r="K149" i="87" s="1"/>
  <c r="H153" i="108" l="1"/>
  <c r="I153" i="108" s="1"/>
  <c r="J153" i="108" s="1"/>
  <c r="G154" i="108"/>
  <c r="L149" i="87"/>
  <c r="I151" i="87"/>
  <c r="J150" i="87"/>
  <c r="K150" i="87" s="1"/>
  <c r="H154" i="108" l="1"/>
  <c r="I154" i="108" s="1"/>
  <c r="J154" i="108" s="1"/>
  <c r="G155" i="108"/>
  <c r="L150" i="87"/>
  <c r="I152" i="87"/>
  <c r="J151" i="87"/>
  <c r="K151" i="87" s="1"/>
  <c r="H155" i="108" l="1"/>
  <c r="I155" i="108" s="1"/>
  <c r="J155" i="108" s="1"/>
  <c r="G156" i="108"/>
  <c r="L151" i="87"/>
  <c r="I153" i="87"/>
  <c r="J152" i="87"/>
  <c r="K152" i="87" s="1"/>
  <c r="H156" i="108" l="1"/>
  <c r="I156" i="108" s="1"/>
  <c r="J156" i="108" s="1"/>
  <c r="G157" i="108"/>
  <c r="L152" i="87"/>
  <c r="I154" i="87"/>
  <c r="J153" i="87"/>
  <c r="K153" i="87" s="1"/>
  <c r="H157" i="108" l="1"/>
  <c r="I157" i="108" s="1"/>
  <c r="J157" i="108" s="1"/>
  <c r="G158" i="108"/>
  <c r="L153" i="87"/>
  <c r="I155" i="87"/>
  <c r="J154" i="87"/>
  <c r="K154" i="87" s="1"/>
  <c r="H158" i="108" l="1"/>
  <c r="I158" i="108" s="1"/>
  <c r="J158" i="108" s="1"/>
  <c r="G159" i="108"/>
  <c r="L154" i="87"/>
  <c r="I156" i="87"/>
  <c r="J155" i="87"/>
  <c r="K155" i="87" s="1"/>
  <c r="H159" i="108" l="1"/>
  <c r="I159" i="108" s="1"/>
  <c r="J159" i="108" s="1"/>
  <c r="G160" i="108"/>
  <c r="L155" i="87"/>
  <c r="I157" i="87"/>
  <c r="J156" i="87"/>
  <c r="K156" i="87" s="1"/>
  <c r="H160" i="108" l="1"/>
  <c r="I160" i="108" s="1"/>
  <c r="J160" i="108" s="1"/>
  <c r="G161" i="108"/>
  <c r="L156" i="87"/>
  <c r="I158" i="87"/>
  <c r="J157" i="87"/>
  <c r="K157" i="87" s="1"/>
  <c r="H161" i="108" l="1"/>
  <c r="I161" i="108" s="1"/>
  <c r="J161" i="108" s="1"/>
  <c r="G162" i="108"/>
  <c r="L157" i="87"/>
  <c r="I159" i="87"/>
  <c r="J158" i="87"/>
  <c r="K158" i="87" s="1"/>
  <c r="H162" i="108" l="1"/>
  <c r="I162" i="108" s="1"/>
  <c r="J162" i="108" s="1"/>
  <c r="G163" i="108"/>
  <c r="L158" i="87"/>
  <c r="I160" i="87"/>
  <c r="J159" i="87"/>
  <c r="K159" i="87" s="1"/>
  <c r="H163" i="108" l="1"/>
  <c r="I163" i="108" s="1"/>
  <c r="J163" i="108" s="1"/>
  <c r="G164" i="108"/>
  <c r="L159" i="87"/>
  <c r="I161" i="87"/>
  <c r="J160" i="87"/>
  <c r="K160" i="87" s="1"/>
  <c r="H164" i="108" l="1"/>
  <c r="I164" i="108" s="1"/>
  <c r="J164" i="108" s="1"/>
  <c r="G165" i="108"/>
  <c r="L160" i="87"/>
  <c r="I162" i="87"/>
  <c r="J161" i="87"/>
  <c r="K161" i="87" s="1"/>
  <c r="H165" i="108" l="1"/>
  <c r="I165" i="108" s="1"/>
  <c r="J165" i="108" s="1"/>
  <c r="G166" i="108"/>
  <c r="L161" i="87"/>
  <c r="I163" i="87"/>
  <c r="J162" i="87"/>
  <c r="K162" i="87" s="1"/>
  <c r="H166" i="108" l="1"/>
  <c r="I166" i="108" s="1"/>
  <c r="J166" i="108" s="1"/>
  <c r="G167" i="108"/>
  <c r="L162" i="87"/>
  <c r="I164" i="87"/>
  <c r="J163" i="87"/>
  <c r="K163" i="87" s="1"/>
  <c r="H167" i="108" l="1"/>
  <c r="I167" i="108" s="1"/>
  <c r="J167" i="108" s="1"/>
  <c r="G168" i="108"/>
  <c r="L163" i="87"/>
  <c r="I165" i="87"/>
  <c r="J164" i="87"/>
  <c r="K164" i="87" s="1"/>
  <c r="H168" i="108" l="1"/>
  <c r="I168" i="108" s="1"/>
  <c r="J168" i="108" s="1"/>
  <c r="G169" i="108"/>
  <c r="L164" i="87"/>
  <c r="I166" i="87"/>
  <c r="J165" i="87"/>
  <c r="K165" i="87" s="1"/>
  <c r="H169" i="108" l="1"/>
  <c r="I169" i="108" s="1"/>
  <c r="J169" i="108" s="1"/>
  <c r="G170" i="108"/>
  <c r="L165" i="87"/>
  <c r="I167" i="87"/>
  <c r="J166" i="87"/>
  <c r="K166" i="87" s="1"/>
  <c r="H170" i="108" l="1"/>
  <c r="I170" i="108" s="1"/>
  <c r="J170" i="108" s="1"/>
  <c r="G171" i="108"/>
  <c r="L166" i="87"/>
  <c r="I168" i="87"/>
  <c r="J167" i="87"/>
  <c r="K167" i="87" s="1"/>
  <c r="H171" i="108" l="1"/>
  <c r="I171" i="108" s="1"/>
  <c r="J171" i="108" s="1"/>
  <c r="G172" i="108"/>
  <c r="L167" i="87"/>
  <c r="I169" i="87"/>
  <c r="J168" i="87"/>
  <c r="K168" i="87" s="1"/>
  <c r="H172" i="108" l="1"/>
  <c r="I172" i="108" s="1"/>
  <c r="J172" i="108" s="1"/>
  <c r="G173" i="108"/>
  <c r="L168" i="87"/>
  <c r="I170" i="87"/>
  <c r="J169" i="87"/>
  <c r="K169" i="87" s="1"/>
  <c r="H173" i="108" l="1"/>
  <c r="I173" i="108" s="1"/>
  <c r="J173" i="108" s="1"/>
  <c r="G174" i="108"/>
  <c r="L169" i="87"/>
  <c r="I171" i="87"/>
  <c r="J170" i="87"/>
  <c r="K170" i="87" s="1"/>
  <c r="H174" i="108" l="1"/>
  <c r="I174" i="108" s="1"/>
  <c r="J174" i="108" s="1"/>
  <c r="G175" i="108"/>
  <c r="L170" i="87"/>
  <c r="I172" i="87"/>
  <c r="J171" i="87"/>
  <c r="K171" i="87" s="1"/>
  <c r="H175" i="108" l="1"/>
  <c r="I175" i="108" s="1"/>
  <c r="J175" i="108" s="1"/>
  <c r="G176" i="108"/>
  <c r="L171" i="87"/>
  <c r="I173" i="87"/>
  <c r="J172" i="87"/>
  <c r="K172" i="87" s="1"/>
  <c r="H176" i="108" l="1"/>
  <c r="I176" i="108" s="1"/>
  <c r="J176" i="108" s="1"/>
  <c r="G177" i="108"/>
  <c r="L172" i="87"/>
  <c r="I174" i="87"/>
  <c r="J173" i="87"/>
  <c r="K173" i="87" s="1"/>
  <c r="H177" i="108" l="1"/>
  <c r="I177" i="108" s="1"/>
  <c r="J177" i="108" s="1"/>
  <c r="G178" i="108"/>
  <c r="L173" i="87"/>
  <c r="I175" i="87"/>
  <c r="J174" i="87"/>
  <c r="K174" i="87" s="1"/>
  <c r="H178" i="108" l="1"/>
  <c r="I178" i="108" s="1"/>
  <c r="J178" i="108" s="1"/>
  <c r="G179" i="108"/>
  <c r="L174" i="87"/>
  <c r="I176" i="87"/>
  <c r="J175" i="87"/>
  <c r="K175" i="87" s="1"/>
  <c r="H179" i="108" l="1"/>
  <c r="I179" i="108" s="1"/>
  <c r="J179" i="108" s="1"/>
  <c r="G180" i="108"/>
  <c r="L175" i="87"/>
  <c r="I177" i="87"/>
  <c r="J176" i="87"/>
  <c r="K176" i="87" s="1"/>
  <c r="H180" i="108" l="1"/>
  <c r="I180" i="108" s="1"/>
  <c r="J180" i="108" s="1"/>
  <c r="G181" i="108"/>
  <c r="L176" i="87"/>
  <c r="I178" i="87"/>
  <c r="J177" i="87"/>
  <c r="K177" i="87" s="1"/>
  <c r="H181" i="108" l="1"/>
  <c r="I181" i="108" s="1"/>
  <c r="J181" i="108" s="1"/>
  <c r="G182" i="108"/>
  <c r="L177" i="87"/>
  <c r="I179" i="87"/>
  <c r="J178" i="87"/>
  <c r="K178" i="87" s="1"/>
  <c r="H182" i="108" l="1"/>
  <c r="I182" i="108" s="1"/>
  <c r="J182" i="108" s="1"/>
  <c r="G183" i="108"/>
  <c r="L178" i="87"/>
  <c r="I180" i="87"/>
  <c r="J179" i="87"/>
  <c r="K179" i="87" s="1"/>
  <c r="H183" i="108" l="1"/>
  <c r="I183" i="108" s="1"/>
  <c r="J183" i="108" s="1"/>
  <c r="G184" i="108"/>
  <c r="L179" i="87"/>
  <c r="I181" i="87"/>
  <c r="J180" i="87"/>
  <c r="K180" i="87" s="1"/>
  <c r="H184" i="108" l="1"/>
  <c r="I184" i="108" s="1"/>
  <c r="J184" i="108" s="1"/>
  <c r="G185" i="108"/>
  <c r="L180" i="87"/>
  <c r="I182" i="87"/>
  <c r="J181" i="87"/>
  <c r="K181" i="87" s="1"/>
  <c r="H185" i="108" l="1"/>
  <c r="I185" i="108" s="1"/>
  <c r="J185" i="108" s="1"/>
  <c r="G186" i="108"/>
  <c r="L181" i="87"/>
  <c r="I183" i="87"/>
  <c r="J182" i="87"/>
  <c r="K182" i="87" s="1"/>
  <c r="H186" i="108" l="1"/>
  <c r="I186" i="108" s="1"/>
  <c r="J186" i="108" s="1"/>
  <c r="G187" i="108"/>
  <c r="L182" i="87"/>
  <c r="I184" i="87"/>
  <c r="J183" i="87"/>
  <c r="K183" i="87" s="1"/>
  <c r="H187" i="108" l="1"/>
  <c r="I187" i="108" s="1"/>
  <c r="J187" i="108" s="1"/>
  <c r="G188" i="108"/>
  <c r="L183" i="87"/>
  <c r="I185" i="87"/>
  <c r="J184" i="87"/>
  <c r="K184" i="87" s="1"/>
  <c r="H188" i="108" l="1"/>
  <c r="I188" i="108" s="1"/>
  <c r="J188" i="108" s="1"/>
  <c r="G189" i="108"/>
  <c r="L184" i="87"/>
  <c r="I186" i="87"/>
  <c r="J185" i="87"/>
  <c r="K185" i="87" s="1"/>
  <c r="H189" i="108" l="1"/>
  <c r="I189" i="108" s="1"/>
  <c r="J189" i="108" s="1"/>
  <c r="G190" i="108"/>
  <c r="L185" i="87"/>
  <c r="I187" i="87"/>
  <c r="J186" i="87"/>
  <c r="K186" i="87" s="1"/>
  <c r="H190" i="108" l="1"/>
  <c r="I190" i="108" s="1"/>
  <c r="J190" i="108" s="1"/>
  <c r="G191" i="108"/>
  <c r="L186" i="87"/>
  <c r="I188" i="87"/>
  <c r="J187" i="87"/>
  <c r="K187" i="87" s="1"/>
  <c r="H191" i="108" l="1"/>
  <c r="I191" i="108" s="1"/>
  <c r="J191" i="108" s="1"/>
  <c r="G192" i="108"/>
  <c r="L187" i="87"/>
  <c r="I189" i="87"/>
  <c r="J188" i="87"/>
  <c r="K188" i="87" s="1"/>
  <c r="H192" i="108" l="1"/>
  <c r="I192" i="108" s="1"/>
  <c r="J192" i="108" s="1"/>
  <c r="G193" i="108"/>
  <c r="L188" i="87"/>
  <c r="I190" i="87"/>
  <c r="J189" i="87"/>
  <c r="K189" i="87" s="1"/>
  <c r="H193" i="108" l="1"/>
  <c r="I193" i="108" s="1"/>
  <c r="J193" i="108" s="1"/>
  <c r="G194" i="108"/>
  <c r="L189" i="87"/>
  <c r="I191" i="87"/>
  <c r="J190" i="87"/>
  <c r="K190" i="87" s="1"/>
  <c r="H194" i="108" l="1"/>
  <c r="I194" i="108" s="1"/>
  <c r="J194" i="108" s="1"/>
  <c r="G195" i="108"/>
  <c r="L190" i="87"/>
  <c r="I192" i="87"/>
  <c r="J191" i="87"/>
  <c r="K191" i="87" s="1"/>
  <c r="H195" i="108" l="1"/>
  <c r="I195" i="108" s="1"/>
  <c r="J195" i="108" s="1"/>
  <c r="G196" i="108"/>
  <c r="L191" i="87"/>
  <c r="I193" i="87"/>
  <c r="J192" i="87"/>
  <c r="K192" i="87" s="1"/>
  <c r="H196" i="108" l="1"/>
  <c r="I196" i="108" s="1"/>
  <c r="J196" i="108" s="1"/>
  <c r="G197" i="108"/>
  <c r="L192" i="87"/>
  <c r="I194" i="87"/>
  <c r="J193" i="87"/>
  <c r="K193" i="87" s="1"/>
  <c r="H197" i="108" l="1"/>
  <c r="I197" i="108" s="1"/>
  <c r="J197" i="108" s="1"/>
  <c r="G198" i="108"/>
  <c r="L193" i="87"/>
  <c r="I195" i="87"/>
  <c r="J194" i="87"/>
  <c r="K194" i="87" s="1"/>
  <c r="H198" i="108" l="1"/>
  <c r="I198" i="108" s="1"/>
  <c r="J198" i="108" s="1"/>
  <c r="G199" i="108"/>
  <c r="L194" i="87"/>
  <c r="I196" i="87"/>
  <c r="J195" i="87"/>
  <c r="K195" i="87" s="1"/>
  <c r="H199" i="108" l="1"/>
  <c r="I199" i="108" s="1"/>
  <c r="J199" i="108" s="1"/>
  <c r="G200" i="108"/>
  <c r="L195" i="87"/>
  <c r="I197" i="87"/>
  <c r="J196" i="87"/>
  <c r="K196" i="87" s="1"/>
  <c r="H200" i="108" l="1"/>
  <c r="I200" i="108" s="1"/>
  <c r="J200" i="108" s="1"/>
  <c r="G201" i="108"/>
  <c r="L196" i="87"/>
  <c r="I198" i="87"/>
  <c r="J197" i="87"/>
  <c r="K197" i="87" s="1"/>
  <c r="H201" i="108" l="1"/>
  <c r="I201" i="108" s="1"/>
  <c r="J201" i="108" s="1"/>
  <c r="G202" i="108"/>
  <c r="L197" i="87"/>
  <c r="I199" i="87"/>
  <c r="J198" i="87"/>
  <c r="K198" i="87" s="1"/>
  <c r="H202" i="108" l="1"/>
  <c r="I202" i="108" s="1"/>
  <c r="J202" i="108" s="1"/>
  <c r="G203" i="108"/>
  <c r="L198" i="87"/>
  <c r="I200" i="87"/>
  <c r="J199" i="87"/>
  <c r="K199" i="87" s="1"/>
  <c r="H203" i="108" l="1"/>
  <c r="I203" i="108" s="1"/>
  <c r="J203" i="108" s="1"/>
  <c r="G204" i="108"/>
  <c r="L199" i="87"/>
  <c r="I201" i="87"/>
  <c r="J200" i="87"/>
  <c r="K200" i="87" s="1"/>
  <c r="H204" i="108" l="1"/>
  <c r="I204" i="108" s="1"/>
  <c r="J204" i="108" s="1"/>
  <c r="G205" i="108"/>
  <c r="L200" i="87"/>
  <c r="I202" i="87"/>
  <c r="J201" i="87"/>
  <c r="K201" i="87" s="1"/>
  <c r="H205" i="108" l="1"/>
  <c r="I205" i="108" s="1"/>
  <c r="J205" i="108" s="1"/>
  <c r="G206" i="108"/>
  <c r="L201" i="87"/>
  <c r="I203" i="87"/>
  <c r="J202" i="87"/>
  <c r="K202" i="87" s="1"/>
  <c r="H206" i="108" l="1"/>
  <c r="I206" i="108" s="1"/>
  <c r="J206" i="108" s="1"/>
  <c r="G207" i="108"/>
  <c r="L202" i="87"/>
  <c r="I204" i="87"/>
  <c r="J203" i="87"/>
  <c r="K203" i="87" s="1"/>
  <c r="H207" i="108" l="1"/>
  <c r="I207" i="108" s="1"/>
  <c r="J207" i="108" s="1"/>
  <c r="G208" i="108"/>
  <c r="L203" i="87"/>
  <c r="I205" i="87"/>
  <c r="J204" i="87"/>
  <c r="K204" i="87" s="1"/>
  <c r="H208" i="108" l="1"/>
  <c r="I208" i="108" s="1"/>
  <c r="J208" i="108" s="1"/>
  <c r="G209" i="108"/>
  <c r="L204" i="87"/>
  <c r="I206" i="87"/>
  <c r="J205" i="87"/>
  <c r="K205" i="87" s="1"/>
  <c r="H209" i="108" l="1"/>
  <c r="I209" i="108" s="1"/>
  <c r="J209" i="108" s="1"/>
  <c r="G210" i="108"/>
  <c r="L205" i="87"/>
  <c r="I207" i="87"/>
  <c r="J206" i="87"/>
  <c r="K206" i="87" s="1"/>
  <c r="H210" i="108" l="1"/>
  <c r="I210" i="108" s="1"/>
  <c r="J210" i="108" s="1"/>
  <c r="G211" i="108"/>
  <c r="L206" i="87"/>
  <c r="I208" i="87"/>
  <c r="J207" i="87"/>
  <c r="K207" i="87" s="1"/>
  <c r="H211" i="108" l="1"/>
  <c r="I211" i="108" s="1"/>
  <c r="J211" i="108" s="1"/>
  <c r="G212" i="108"/>
  <c r="L207" i="87"/>
  <c r="I209" i="87"/>
  <c r="J208" i="87"/>
  <c r="K208" i="87" s="1"/>
  <c r="H212" i="108" l="1"/>
  <c r="I212" i="108" s="1"/>
  <c r="J212" i="108" s="1"/>
  <c r="G213" i="108"/>
  <c r="L208" i="87"/>
  <c r="I210" i="87"/>
  <c r="J209" i="87"/>
  <c r="K209" i="87" s="1"/>
  <c r="H213" i="108" l="1"/>
  <c r="I213" i="108" s="1"/>
  <c r="J213" i="108" s="1"/>
  <c r="G214" i="108"/>
  <c r="L209" i="87"/>
  <c r="I211" i="87"/>
  <c r="J210" i="87"/>
  <c r="K210" i="87" s="1"/>
  <c r="H214" i="108" l="1"/>
  <c r="I214" i="108" s="1"/>
  <c r="J214" i="108" s="1"/>
  <c r="G215" i="108"/>
  <c r="L210" i="87"/>
  <c r="I212" i="87"/>
  <c r="J211" i="87"/>
  <c r="K211" i="87" s="1"/>
  <c r="H215" i="108" l="1"/>
  <c r="I215" i="108" s="1"/>
  <c r="J215" i="108" s="1"/>
  <c r="G216" i="108"/>
  <c r="L211" i="87"/>
  <c r="I213" i="87"/>
  <c r="J212" i="87"/>
  <c r="K212" i="87" s="1"/>
  <c r="H216" i="108" l="1"/>
  <c r="I216" i="108" s="1"/>
  <c r="J216" i="108" s="1"/>
  <c r="G217" i="108"/>
  <c r="L212" i="87"/>
  <c r="I214" i="87"/>
  <c r="J213" i="87"/>
  <c r="K213" i="87" s="1"/>
  <c r="H217" i="108" l="1"/>
  <c r="I217" i="108" s="1"/>
  <c r="J217" i="108" s="1"/>
  <c r="G218" i="108"/>
  <c r="L213" i="87"/>
  <c r="I215" i="87"/>
  <c r="J214" i="87"/>
  <c r="K214" i="87" s="1"/>
  <c r="H218" i="108" l="1"/>
  <c r="I218" i="108" s="1"/>
  <c r="J218" i="108" s="1"/>
  <c r="G219" i="108"/>
  <c r="L214" i="87"/>
  <c r="I216" i="87"/>
  <c r="J215" i="87"/>
  <c r="K215" i="87" s="1"/>
  <c r="H219" i="108" l="1"/>
  <c r="I219" i="108" s="1"/>
  <c r="J219" i="108" s="1"/>
  <c r="G220" i="108"/>
  <c r="L215" i="87"/>
  <c r="I217" i="87"/>
  <c r="J216" i="87"/>
  <c r="K216" i="87" s="1"/>
  <c r="H220" i="108" l="1"/>
  <c r="I220" i="108" s="1"/>
  <c r="J220" i="108" s="1"/>
  <c r="G221" i="108"/>
  <c r="L216" i="87"/>
  <c r="I218" i="87"/>
  <c r="J217" i="87"/>
  <c r="K217" i="87" s="1"/>
  <c r="H221" i="108" l="1"/>
  <c r="I221" i="108" s="1"/>
  <c r="J221" i="108" s="1"/>
  <c r="G222" i="108"/>
  <c r="L217" i="87"/>
  <c r="I219" i="87"/>
  <c r="J218" i="87"/>
  <c r="K218" i="87" s="1"/>
  <c r="H222" i="108" l="1"/>
  <c r="I222" i="108" s="1"/>
  <c r="J222" i="108" s="1"/>
  <c r="G223" i="108"/>
  <c r="L218" i="87"/>
  <c r="I220" i="87"/>
  <c r="J219" i="87"/>
  <c r="K219" i="87" s="1"/>
  <c r="H223" i="108" l="1"/>
  <c r="I223" i="108" s="1"/>
  <c r="J223" i="108" s="1"/>
  <c r="G224" i="108"/>
  <c r="L219" i="87"/>
  <c r="I221" i="87"/>
  <c r="J220" i="87"/>
  <c r="K220" i="87" s="1"/>
  <c r="H224" i="108" l="1"/>
  <c r="I224" i="108" s="1"/>
  <c r="J224" i="108" s="1"/>
  <c r="G225" i="108"/>
  <c r="L220" i="87"/>
  <c r="I222" i="87"/>
  <c r="J221" i="87"/>
  <c r="K221" i="87" s="1"/>
  <c r="H225" i="108" l="1"/>
  <c r="I225" i="108" s="1"/>
  <c r="J225" i="108" s="1"/>
  <c r="G226" i="108"/>
  <c r="L221" i="87"/>
  <c r="I223" i="87"/>
  <c r="J222" i="87"/>
  <c r="K222" i="87" s="1"/>
  <c r="H226" i="108" l="1"/>
  <c r="I226" i="108" s="1"/>
  <c r="J226" i="108" s="1"/>
  <c r="G227" i="108"/>
  <c r="L222" i="87"/>
  <c r="I224" i="87"/>
  <c r="J223" i="87"/>
  <c r="K223" i="87" s="1"/>
  <c r="H227" i="108" l="1"/>
  <c r="I227" i="108" s="1"/>
  <c r="J227" i="108" s="1"/>
  <c r="G228" i="108"/>
  <c r="L223" i="87"/>
  <c r="I225" i="87"/>
  <c r="J224" i="87"/>
  <c r="K224" i="87" s="1"/>
  <c r="H228" i="108" l="1"/>
  <c r="I228" i="108" s="1"/>
  <c r="J228" i="108" s="1"/>
  <c r="G229" i="108"/>
  <c r="L224" i="87"/>
  <c r="I226" i="87"/>
  <c r="J225" i="87"/>
  <c r="K225" i="87" s="1"/>
  <c r="H229" i="108" l="1"/>
  <c r="I229" i="108" s="1"/>
  <c r="J229" i="108" s="1"/>
  <c r="G230" i="108"/>
  <c r="L225" i="87"/>
  <c r="I227" i="87"/>
  <c r="J226" i="87"/>
  <c r="K226" i="87" s="1"/>
  <c r="H230" i="108" l="1"/>
  <c r="I230" i="108" s="1"/>
  <c r="J230" i="108" s="1"/>
  <c r="G231" i="108"/>
  <c r="L226" i="87"/>
  <c r="I228" i="87"/>
  <c r="J227" i="87"/>
  <c r="K227" i="87" s="1"/>
  <c r="H231" i="108" l="1"/>
  <c r="I231" i="108" s="1"/>
  <c r="J231" i="108" s="1"/>
  <c r="G232" i="108"/>
  <c r="L227" i="87"/>
  <c r="I229" i="87"/>
  <c r="J228" i="87"/>
  <c r="K228" i="87" s="1"/>
  <c r="H232" i="108" l="1"/>
  <c r="I232" i="108" s="1"/>
  <c r="J232" i="108" s="1"/>
  <c r="G233" i="108"/>
  <c r="L228" i="87"/>
  <c r="I230" i="87"/>
  <c r="J229" i="87"/>
  <c r="K229" i="87" s="1"/>
  <c r="H233" i="108" l="1"/>
  <c r="I233" i="108" s="1"/>
  <c r="J233" i="108" s="1"/>
  <c r="G234" i="108"/>
  <c r="L229" i="87"/>
  <c r="I231" i="87"/>
  <c r="J230" i="87"/>
  <c r="K230" i="87" s="1"/>
  <c r="H234" i="108" l="1"/>
  <c r="I234" i="108" s="1"/>
  <c r="J234" i="108" s="1"/>
  <c r="G235" i="108"/>
  <c r="L230" i="87"/>
  <c r="I232" i="87"/>
  <c r="J231" i="87"/>
  <c r="K231" i="87" s="1"/>
  <c r="H235" i="108" l="1"/>
  <c r="I235" i="108" s="1"/>
  <c r="J235" i="108" s="1"/>
  <c r="G236" i="108"/>
  <c r="L231" i="87"/>
  <c r="I233" i="87"/>
  <c r="J232" i="87"/>
  <c r="K232" i="87" s="1"/>
  <c r="H236" i="108" l="1"/>
  <c r="I236" i="108" s="1"/>
  <c r="J236" i="108" s="1"/>
  <c r="G237" i="108"/>
  <c r="L232" i="87"/>
  <c r="I234" i="87"/>
  <c r="J233" i="87"/>
  <c r="K233" i="87" s="1"/>
  <c r="H237" i="108" l="1"/>
  <c r="I237" i="108" s="1"/>
  <c r="J237" i="108" s="1"/>
  <c r="G238" i="108"/>
  <c r="L233" i="87"/>
  <c r="I235" i="87"/>
  <c r="J234" i="87"/>
  <c r="K234" i="87" s="1"/>
  <c r="H238" i="108" l="1"/>
  <c r="I238" i="108" s="1"/>
  <c r="J238" i="108" s="1"/>
  <c r="G239" i="108"/>
  <c r="L234" i="87"/>
  <c r="I236" i="87"/>
  <c r="J235" i="87"/>
  <c r="K235" i="87" s="1"/>
  <c r="H239" i="108" l="1"/>
  <c r="I239" i="108" s="1"/>
  <c r="J239" i="108" s="1"/>
  <c r="G240" i="108"/>
  <c r="L235" i="87"/>
  <c r="I237" i="87"/>
  <c r="J236" i="87"/>
  <c r="K236" i="87" s="1"/>
  <c r="H240" i="108" l="1"/>
  <c r="I240" i="108" s="1"/>
  <c r="J240" i="108" s="1"/>
  <c r="G241" i="108"/>
  <c r="L236" i="87"/>
  <c r="I238" i="87"/>
  <c r="J237" i="87"/>
  <c r="K237" i="87" s="1"/>
  <c r="H241" i="108" l="1"/>
  <c r="I241" i="108" s="1"/>
  <c r="J241" i="108" s="1"/>
  <c r="G242" i="108"/>
  <c r="L237" i="87"/>
  <c r="I239" i="87"/>
  <c r="J238" i="87"/>
  <c r="K238" i="87" s="1"/>
  <c r="H242" i="108" l="1"/>
  <c r="I242" i="108" s="1"/>
  <c r="J242" i="108" s="1"/>
  <c r="G243" i="108"/>
  <c r="L238" i="87"/>
  <c r="I240" i="87"/>
  <c r="J239" i="87"/>
  <c r="K239" i="87" s="1"/>
  <c r="H243" i="108" l="1"/>
  <c r="I243" i="108" s="1"/>
  <c r="J243" i="108" s="1"/>
  <c r="G244" i="108"/>
  <c r="L239" i="87"/>
  <c r="I241" i="87"/>
  <c r="J240" i="87"/>
  <c r="K240" i="87" s="1"/>
  <c r="H244" i="108" l="1"/>
  <c r="I244" i="108" s="1"/>
  <c r="J244" i="108" s="1"/>
  <c r="G245" i="108"/>
  <c r="L240" i="87"/>
  <c r="I242" i="87"/>
  <c r="J241" i="87"/>
  <c r="K241" i="87" s="1"/>
  <c r="H245" i="108" l="1"/>
  <c r="I245" i="108" s="1"/>
  <c r="J245" i="108" s="1"/>
  <c r="G246" i="108"/>
  <c r="L241" i="87"/>
  <c r="I243" i="87"/>
  <c r="J242" i="87"/>
  <c r="K242" i="87" s="1"/>
  <c r="H246" i="108" l="1"/>
  <c r="I246" i="108" s="1"/>
  <c r="J246" i="108" s="1"/>
  <c r="G247" i="108"/>
  <c r="L242" i="87"/>
  <c r="I244" i="87"/>
  <c r="J243" i="87"/>
  <c r="K243" i="87" s="1"/>
  <c r="H247" i="108" l="1"/>
  <c r="I247" i="108" s="1"/>
  <c r="J247" i="108" s="1"/>
  <c r="G248" i="108"/>
  <c r="L243" i="87"/>
  <c r="I245" i="87"/>
  <c r="J244" i="87"/>
  <c r="K244" i="87" s="1"/>
  <c r="H248" i="108" l="1"/>
  <c r="I248" i="108" s="1"/>
  <c r="J248" i="108" s="1"/>
  <c r="G249" i="108"/>
  <c r="L244" i="87"/>
  <c r="I246" i="87"/>
  <c r="J245" i="87"/>
  <c r="K245" i="87" s="1"/>
  <c r="H249" i="108" l="1"/>
  <c r="I249" i="108" s="1"/>
  <c r="J249" i="108" s="1"/>
  <c r="G250" i="108"/>
  <c r="L245" i="87"/>
  <c r="I247" i="87"/>
  <c r="J246" i="87"/>
  <c r="K246" i="87" s="1"/>
  <c r="H250" i="108" l="1"/>
  <c r="I250" i="108" s="1"/>
  <c r="J250" i="108" s="1"/>
  <c r="G251" i="108"/>
  <c r="L246" i="87"/>
  <c r="I248" i="87"/>
  <c r="J247" i="87"/>
  <c r="K247" i="87" s="1"/>
  <c r="H251" i="108" l="1"/>
  <c r="I251" i="108" s="1"/>
  <c r="J251" i="108" s="1"/>
  <c r="G252" i="108"/>
  <c r="L247" i="87"/>
  <c r="I249" i="87"/>
  <c r="J248" i="87"/>
  <c r="K248" i="87" s="1"/>
  <c r="H252" i="108" l="1"/>
  <c r="I252" i="108" s="1"/>
  <c r="J252" i="108" s="1"/>
  <c r="G253" i="108"/>
  <c r="L248" i="87"/>
  <c r="I250" i="87"/>
  <c r="J249" i="87"/>
  <c r="K249" i="87" s="1"/>
  <c r="H253" i="108" l="1"/>
  <c r="I253" i="108" s="1"/>
  <c r="J253" i="108" s="1"/>
  <c r="G254" i="108"/>
  <c r="L249" i="87"/>
  <c r="I251" i="87"/>
  <c r="J250" i="87"/>
  <c r="K250" i="87" s="1"/>
  <c r="H254" i="108" l="1"/>
  <c r="I254" i="108" s="1"/>
  <c r="J254" i="108" s="1"/>
  <c r="G255" i="108"/>
  <c r="L250" i="87"/>
  <c r="I252" i="87"/>
  <c r="J251" i="87"/>
  <c r="K251" i="87" s="1"/>
  <c r="H255" i="108" l="1"/>
  <c r="I255" i="108" s="1"/>
  <c r="J255" i="108" s="1"/>
  <c r="G256" i="108"/>
  <c r="L251" i="87"/>
  <c r="I253" i="87"/>
  <c r="J252" i="87"/>
  <c r="K252" i="87" s="1"/>
  <c r="H256" i="108" l="1"/>
  <c r="G257" i="108"/>
  <c r="L252" i="87"/>
  <c r="I254" i="87"/>
  <c r="J253" i="87"/>
  <c r="K253" i="87" s="1"/>
  <c r="H257" i="108" l="1"/>
  <c r="I257" i="108" s="1"/>
  <c r="J257" i="108" s="1"/>
  <c r="G258" i="108"/>
  <c r="I256" i="108"/>
  <c r="L253" i="87"/>
  <c r="I255" i="87"/>
  <c r="J254" i="87"/>
  <c r="K254" i="87" s="1"/>
  <c r="J256" i="108" l="1"/>
  <c r="H258" i="108"/>
  <c r="G259" i="108"/>
  <c r="H259" i="108" s="1"/>
  <c r="I259" i="108" s="1"/>
  <c r="J259" i="108" s="1"/>
  <c r="L254" i="87"/>
  <c r="I256" i="87"/>
  <c r="J255" i="87"/>
  <c r="K255" i="87" s="1"/>
  <c r="I258" i="108" l="1"/>
  <c r="H260" i="108"/>
  <c r="L255" i="87"/>
  <c r="I257" i="87"/>
  <c r="J256" i="87"/>
  <c r="K256" i="87" s="1"/>
  <c r="J258" i="108" l="1"/>
  <c r="I260" i="108"/>
  <c r="L256" i="87"/>
  <c r="I258" i="87"/>
  <c r="J257" i="87"/>
  <c r="K257" i="87" s="1"/>
  <c r="L257" i="87" l="1"/>
  <c r="I259" i="87"/>
  <c r="J259" i="87" s="1"/>
  <c r="K259" i="87" s="1"/>
  <c r="J258" i="87"/>
  <c r="K258" i="87" s="1"/>
  <c r="L258" i="87" l="1"/>
  <c r="L259" i="87" l="1"/>
</calcChain>
</file>

<file path=xl/sharedStrings.xml><?xml version="1.0" encoding="utf-8"?>
<sst xmlns="http://schemas.openxmlformats.org/spreadsheetml/2006/main" count="696" uniqueCount="97">
  <si>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</si>
  <si>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</si>
  <si>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</si>
  <si>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</si>
  <si>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</si>
  <si>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</si>
  <si>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</si>
  <si>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</si>
  <si>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</si>
  <si>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</si>
  <si>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</si>
  <si>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</si>
  <si>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</si>
  <si>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>Sr.No</t>
  </si>
  <si>
    <t>Area in Sq.ft</t>
  </si>
  <si>
    <t>CA sq.M</t>
  </si>
  <si>
    <t>Rate</t>
  </si>
  <si>
    <t>Total Value</t>
  </si>
  <si>
    <t>Final Rate</t>
  </si>
  <si>
    <t>Avg</t>
  </si>
  <si>
    <t>Wing</t>
  </si>
  <si>
    <t>Status</t>
  </si>
  <si>
    <t>4 BHK</t>
  </si>
  <si>
    <t>C</t>
  </si>
  <si>
    <t xml:space="preserve"> Comp.</t>
  </si>
  <si>
    <t>Z34BHKELITEU6</t>
  </si>
  <si>
    <t>Z24BHKSKYVILLAU5</t>
  </si>
  <si>
    <t>Z23BHKPalatialU4</t>
  </si>
  <si>
    <t>Z13BHKMajestic U1</t>
  </si>
  <si>
    <t>Z13BHKPalatialU3</t>
  </si>
  <si>
    <t>Z13BHKMajesticU1</t>
  </si>
  <si>
    <t>Z33BHKPalatialU4</t>
  </si>
  <si>
    <t>Z14BHKELITEU6</t>
  </si>
  <si>
    <t>Z23BHKMajesticU2</t>
  </si>
  <si>
    <t>Z33BHKPalatialU3</t>
  </si>
  <si>
    <t>Z33BHKMajesticU1</t>
  </si>
  <si>
    <t>Z13BHKPalatialU4</t>
  </si>
  <si>
    <t>Z14BHKEliteU5</t>
  </si>
  <si>
    <t>Z24BHKELiteU6</t>
  </si>
  <si>
    <t>Z23BHKMajesticU1</t>
  </si>
  <si>
    <t>Z34BHKSKYVILLAU5</t>
  </si>
  <si>
    <t>Z33BHKMajesticU2</t>
  </si>
  <si>
    <t>Z14BHKSKYVILLAU5</t>
  </si>
  <si>
    <t>Z23BHKPalatialU3</t>
  </si>
  <si>
    <t>Z13BHKMajesticU2</t>
  </si>
  <si>
    <t>Tower - C</t>
  </si>
  <si>
    <t>5th Flr</t>
  </si>
  <si>
    <t>2 Flat</t>
  </si>
  <si>
    <t>6th Flr</t>
  </si>
  <si>
    <t>6 Flat</t>
  </si>
  <si>
    <t>Typical - 7,9-14,16-21, 23 &amp; 24th Flr</t>
  </si>
  <si>
    <t>25th, 26th Flr</t>
  </si>
  <si>
    <t>27th, 28th Flr</t>
  </si>
  <si>
    <t>Ref</t>
  </si>
  <si>
    <t>29th Ref Flr</t>
  </si>
  <si>
    <t xml:space="preserve">Typical - 30-35, 37-42 &amp; 44th </t>
  </si>
  <si>
    <t>36 &amp; 43rd (Ref) Flr</t>
  </si>
  <si>
    <t>4 Flat</t>
  </si>
  <si>
    <t xml:space="preserve">Typical -45-49th </t>
  </si>
  <si>
    <t>50th (Ref) Flr</t>
  </si>
  <si>
    <t>Typical Ref Flr - 8, 15 &amp; 22nd Flr</t>
  </si>
  <si>
    <t xml:space="preserve">RERA Carpet Area in 
Sq. Ft.                      
</t>
  </si>
  <si>
    <t xml:space="preserve">Balcony Area in 
Sq. Ft.                      
</t>
  </si>
  <si>
    <t xml:space="preserve">Total Area in 
Sq. Ft.                      
</t>
  </si>
  <si>
    <t>Flat</t>
  </si>
  <si>
    <t>C4206</t>
  </si>
  <si>
    <t>C1504</t>
  </si>
  <si>
    <t>C2103</t>
  </si>
  <si>
    <t>C1603</t>
  </si>
  <si>
    <t>C2503</t>
  </si>
  <si>
    <t>C901</t>
  </si>
  <si>
    <t>C1405</t>
  </si>
  <si>
    <t>C1103</t>
  </si>
  <si>
    <t>C1403</t>
  </si>
  <si>
    <t>C1604</t>
  </si>
  <si>
    <t>C1503</t>
  </si>
  <si>
    <t>C1206</t>
  </si>
  <si>
    <t>C806</t>
  </si>
  <si>
    <t>C1505</t>
  </si>
  <si>
    <t>C3106</t>
  </si>
  <si>
    <t>C2606</t>
  </si>
  <si>
    <t>C2406</t>
  </si>
  <si>
    <t>C2206</t>
  </si>
  <si>
    <t>C2005</t>
  </si>
  <si>
    <t>C3105</t>
  </si>
  <si>
    <t>C803</t>
  </si>
  <si>
    <t>C703</t>
  </si>
  <si>
    <t>C5005</t>
  </si>
  <si>
    <t>C5006</t>
  </si>
  <si>
    <t>C606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</si>
  <si>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</si>
  <si>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</si>
  <si>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</si>
  <si>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</si>
  <si>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>Expected Rent per month (After Completion)               in</t>
    </r>
    <r>
      <rPr>
        <b/>
        <sz val="7"/>
        <color theme="1"/>
        <rFont val="Rupee Foradian"/>
        <family val="2"/>
      </rPr>
      <t xml:space="preserve"> `</t>
    </r>
  </si>
  <si>
    <t xml:space="preserve">                                       3 BHK -  168                                                4 BHK - 90                                                     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</si>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</sst>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[$-4009]General"/>
    <numFmt numFmtId="167" formatCode="#,##0.00&quot; &quot;;&quot; (&quot;#,##0.00&quot;)&quot;;&quot; -&quot;#&quot; &quot;;@&quot; &quot;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31" fillId="0" borderId="0" applyBorder="0" applyProtection="0"/>
    <xf numFmtId="167" fontId="32" fillId="0" borderId="0" applyFont="0" applyBorder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" fontId="6" fillId="0" borderId="0" xfId="0" applyNumberFormat="1" applyFont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0" xfId="0" applyFont="1"/>
    <xf numFmtId="1" fontId="15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10" fillId="0" borderId="0" xfId="0" applyFont="1"/>
    <xf numFmtId="2" fontId="10" fillId="0" borderId="0" xfId="0" applyNumberFormat="1" applyFont="1"/>
    <xf numFmtId="0" fontId="9" fillId="0" borderId="0" xfId="0" applyFont="1"/>
    <xf numFmtId="0" fontId="19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43" fontId="15" fillId="0" borderId="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1" fontId="22" fillId="0" borderId="0" xfId="0" applyNumberFormat="1" applyFont="1" applyAlignment="1">
      <alignment horizontal="center" vertical="top" wrapText="1"/>
    </xf>
    <xf numFmtId="1" fontId="22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9" fillId="2" borderId="1" xfId="0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43" fontId="7" fillId="6" borderId="2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164" fontId="6" fillId="6" borderId="1" xfId="1" applyNumberFormat="1" applyFont="1" applyFill="1" applyBorder="1" applyAlignment="1">
      <alignment horizontal="left"/>
    </xf>
    <xf numFmtId="164" fontId="6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center" vertical="center"/>
    </xf>
    <xf numFmtId="43" fontId="5" fillId="6" borderId="1" xfId="1" applyFont="1" applyFill="1" applyBorder="1" applyAlignment="1">
      <alignment horizontal="center" vertical="center"/>
    </xf>
    <xf numFmtId="0" fontId="40" fillId="6" borderId="0" xfId="0" applyFont="1" applyFill="1"/>
    <xf numFmtId="43" fontId="40" fillId="6" borderId="0" xfId="1" applyFont="1" applyFill="1"/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43" fontId="7" fillId="5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4" fontId="6" fillId="5" borderId="1" xfId="1" applyNumberFormat="1" applyFont="1" applyFill="1" applyBorder="1" applyAlignment="1">
      <alignment horizontal="left"/>
    </xf>
    <xf numFmtId="164" fontId="6" fillId="5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43" fontId="5" fillId="5" borderId="1" xfId="1" applyFont="1" applyFill="1" applyBorder="1" applyAlignment="1">
      <alignment horizontal="center" vertical="center"/>
    </xf>
    <xf numFmtId="0" fontId="15" fillId="5" borderId="0" xfId="0" applyFont="1" applyFill="1"/>
    <xf numFmtId="0" fontId="15" fillId="5" borderId="0" xfId="0" applyFont="1" applyFill="1" applyAlignment="1">
      <alignment horizontal="center" vertical="center"/>
    </xf>
    <xf numFmtId="0" fontId="10" fillId="5" borderId="0" xfId="0" applyFont="1" applyFill="1"/>
    <xf numFmtId="2" fontId="10" fillId="5" borderId="0" xfId="0" applyNumberFormat="1" applyFont="1" applyFill="1"/>
    <xf numFmtId="0" fontId="18" fillId="5" borderId="0" xfId="0" applyFont="1" applyFill="1"/>
    <xf numFmtId="0" fontId="40" fillId="5" borderId="0" xfId="0" applyFont="1" applyFill="1"/>
    <xf numFmtId="43" fontId="40" fillId="5" borderId="0" xfId="1" applyFont="1" applyFill="1"/>
    <xf numFmtId="1" fontId="17" fillId="0" borderId="2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30" fillId="0" borderId="0" xfId="1" applyFont="1"/>
    <xf numFmtId="43" fontId="30" fillId="0" borderId="0" xfId="0" applyNumberFormat="1" applyFont="1"/>
  </cellXfs>
  <cellStyles count="7">
    <cellStyle name="Comma" xfId="1" builtinId="3"/>
    <cellStyle name="Comma 2" xfId="3" xr:uid="{00000000-0005-0000-0000-000001000000}"/>
    <cellStyle name="Comma 3" xfId="5" xr:uid="{6F3278CE-B968-476E-AE0B-56A9D095242A}"/>
    <cellStyle name="Comma 4" xfId="6" xr:uid="{89D41C42-A5EA-41EE-9920-DB38F4911593}"/>
    <cellStyle name="Normal" xfId="0" builtinId="0"/>
    <cellStyle name="Normal 2" xfId="2" xr:uid="{00000000-0005-0000-0000-000003000000}"/>
    <cellStyle name="Normal 3" xfId="4" xr:uid="{49F60C21-2E3B-4AB3-93FB-05273A03E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497588</xdr:colOff>
      <xdr:row>56</xdr:row>
      <xdr:rowOff>165306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A6A5F8-6AC5-DD6E-38F3-7E83FB904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94813" cy="8478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95250</xdr:rowOff>
    </xdr:from>
    <xdr:to>
      <xdr:col>12</xdr:col>
      <xdr:colOff>591530</xdr:colOff>
      <xdr:row>29</xdr:row>
      <xdr:rowOff>29337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4364EE-5EE6-57B5-050F-75C9B14E5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95250"/>
          <a:ext cx="7020905" cy="5458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2"/>
  <sheetViews>
    <sheetView tabSelected="1" topLeftCell="A252" zoomScale="160" zoomScaleNormal="160" workbookViewId="0">
      <selection activeCell="K269" sqref="K269"/>
    </sheetView>
  </sheetViews>
  <sheetFormatPr defaultRowHeight="15"/>
  <cols>
    <col min="1" max="1" width="4" style="97" customWidth="1"/>
    <col min="2" max="2" width="6.7109375" style="38" customWidth="1"/>
    <col min="3" max="3" width="5.140625" style="38" customWidth="1"/>
    <col min="4" max="4" width="7.28515625" style="24" customWidth="1"/>
    <col min="5" max="5" width="7" style="25" customWidth="1"/>
    <col min="6" max="7" width="6.5703125" style="25" customWidth="1"/>
    <col min="8" max="8" width="7" style="13" customWidth="1"/>
    <col min="9" max="9" width="7.140625" style="117" customWidth="1"/>
    <col min="10" max="10" width="13.85546875" style="117" customWidth="1"/>
    <col min="11" max="11" width="14.42578125" style="117" customWidth="1"/>
    <col min="12" max="12" width="8.85546875" style="118" customWidth="1"/>
    <col min="13" max="13" width="13.28515625" style="117" customWidth="1"/>
    <col min="14" max="14" width="11.7109375" customWidth="1"/>
    <col min="15" max="15" width="19.425781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8" ht="54.75" customHeight="1">
      <c r="A1" s="95" t="s">
        <v>1</v>
      </c>
      <c r="B1" s="10" t="s">
        <v>0</v>
      </c>
      <c r="C1" s="11" t="s">
        <v>2</v>
      </c>
      <c r="D1" s="11" t="s">
        <v>24</v>
      </c>
      <c r="E1" s="11" t="s">
        <v>61</v>
      </c>
      <c r="F1" s="11" t="s">
        <v>62</v>
      </c>
      <c r="G1" s="11" t="s">
        <v>63</v>
      </c>
      <c r="H1" s="11" t="s">
        <v>11</v>
      </c>
      <c r="I1" s="104" t="s">
        <v>90</v>
      </c>
      <c r="J1" s="105" t="s">
        <v>91</v>
      </c>
      <c r="K1" s="106" t="s">
        <v>92</v>
      </c>
      <c r="L1" s="107" t="s">
        <v>94</v>
      </c>
      <c r="M1" s="108" t="s">
        <v>93</v>
      </c>
    </row>
    <row r="2" spans="1:18">
      <c r="A2" s="96">
        <v>1</v>
      </c>
      <c r="B2" s="14">
        <v>501</v>
      </c>
      <c r="C2" s="9">
        <v>5</v>
      </c>
      <c r="D2" s="9" t="s">
        <v>12</v>
      </c>
      <c r="E2" s="9">
        <v>1708</v>
      </c>
      <c r="F2" s="9">
        <v>87</v>
      </c>
      <c r="G2" s="9">
        <f>E2+F2</f>
        <v>1795</v>
      </c>
      <c r="H2" s="9">
        <f>G2*1.1</f>
        <v>1974.5000000000002</v>
      </c>
      <c r="I2" s="109">
        <v>40600</v>
      </c>
      <c r="J2" s="110">
        <f>G2*I2</f>
        <v>72877000</v>
      </c>
      <c r="K2" s="111">
        <f>ROUND(J2*1.06,0)</f>
        <v>77249620</v>
      </c>
      <c r="L2" s="112">
        <f>MROUND((K2*0.03/12),500)</f>
        <v>193000</v>
      </c>
      <c r="M2" s="111">
        <f>H2*3200</f>
        <v>6318400.0000000009</v>
      </c>
      <c r="N2" s="5"/>
      <c r="O2" s="6"/>
      <c r="Q2" s="3"/>
      <c r="R2" s="3"/>
    </row>
    <row r="3" spans="1:18">
      <c r="A3" s="96">
        <v>2</v>
      </c>
      <c r="B3" s="14">
        <v>502</v>
      </c>
      <c r="C3" s="9">
        <v>5</v>
      </c>
      <c r="D3" s="9" t="s">
        <v>12</v>
      </c>
      <c r="E3" s="9">
        <v>1709</v>
      </c>
      <c r="F3" s="9">
        <v>87</v>
      </c>
      <c r="G3" s="9">
        <f t="shared" ref="G3:G66" si="0">E3+F3</f>
        <v>1796</v>
      </c>
      <c r="H3" s="9">
        <f t="shared" ref="H3:H66" si="1">G3*1.1</f>
        <v>1975.6000000000001</v>
      </c>
      <c r="I3" s="109">
        <f t="shared" ref="I3" si="2">I2</f>
        <v>40600</v>
      </c>
      <c r="J3" s="110">
        <f t="shared" ref="J3:J66" si="3">G3*I3</f>
        <v>72917600</v>
      </c>
      <c r="K3" s="111">
        <f t="shared" ref="K3:K66" si="4">ROUND(J3*1.06,0)</f>
        <v>77292656</v>
      </c>
      <c r="L3" s="112">
        <f t="shared" ref="L3:L66" si="5">MROUND((K3*0.03/12),500)</f>
        <v>193000</v>
      </c>
      <c r="M3" s="111">
        <f t="shared" ref="M3:M66" si="6">H3*3200</f>
        <v>6321920</v>
      </c>
      <c r="N3" s="5"/>
      <c r="O3" s="6">
        <f>J3/H3</f>
        <v>36909.090909090904</v>
      </c>
      <c r="Q3" s="3"/>
      <c r="R3" s="3"/>
    </row>
    <row r="4" spans="1:18">
      <c r="A4" s="96">
        <v>3</v>
      </c>
      <c r="B4" s="12">
        <v>601</v>
      </c>
      <c r="C4" s="12">
        <v>6</v>
      </c>
      <c r="D4" s="9" t="s">
        <v>12</v>
      </c>
      <c r="E4" s="9">
        <v>1708</v>
      </c>
      <c r="F4" s="9">
        <v>87</v>
      </c>
      <c r="G4" s="9">
        <f t="shared" si="0"/>
        <v>1795</v>
      </c>
      <c r="H4" s="9">
        <f t="shared" si="1"/>
        <v>1974.5000000000002</v>
      </c>
      <c r="I4" s="109">
        <f>I3+120</f>
        <v>40720</v>
      </c>
      <c r="J4" s="110">
        <f t="shared" si="3"/>
        <v>73092400</v>
      </c>
      <c r="K4" s="111">
        <f t="shared" si="4"/>
        <v>77477944</v>
      </c>
      <c r="L4" s="112">
        <f t="shared" si="5"/>
        <v>193500</v>
      </c>
      <c r="M4" s="111">
        <f t="shared" si="6"/>
        <v>6318400.0000000009</v>
      </c>
    </row>
    <row r="5" spans="1:18">
      <c r="A5" s="96">
        <v>4</v>
      </c>
      <c r="B5" s="12">
        <v>602</v>
      </c>
      <c r="C5" s="12">
        <v>6</v>
      </c>
      <c r="D5" s="9" t="s">
        <v>12</v>
      </c>
      <c r="E5" s="9">
        <v>1709</v>
      </c>
      <c r="F5" s="9">
        <v>87</v>
      </c>
      <c r="G5" s="9">
        <f t="shared" si="0"/>
        <v>1796</v>
      </c>
      <c r="H5" s="9">
        <f t="shared" si="1"/>
        <v>1975.6000000000001</v>
      </c>
      <c r="I5" s="109">
        <f t="shared" ref="I5:I22" si="7">I4</f>
        <v>40720</v>
      </c>
      <c r="J5" s="110">
        <f t="shared" si="3"/>
        <v>73133120</v>
      </c>
      <c r="K5" s="111">
        <f t="shared" si="4"/>
        <v>77521107</v>
      </c>
      <c r="L5" s="112">
        <f t="shared" si="5"/>
        <v>194000</v>
      </c>
      <c r="M5" s="111">
        <f t="shared" si="6"/>
        <v>6321920</v>
      </c>
    </row>
    <row r="6" spans="1:18" s="26" customFormat="1">
      <c r="A6" s="96">
        <v>5</v>
      </c>
      <c r="B6" s="12">
        <v>603</v>
      </c>
      <c r="C6" s="12">
        <v>6</v>
      </c>
      <c r="D6" s="9" t="s">
        <v>12</v>
      </c>
      <c r="E6" s="9">
        <v>1765</v>
      </c>
      <c r="F6" s="9">
        <v>134</v>
      </c>
      <c r="G6" s="9">
        <f t="shared" si="0"/>
        <v>1899</v>
      </c>
      <c r="H6" s="9">
        <f t="shared" si="1"/>
        <v>2088.9</v>
      </c>
      <c r="I6" s="109">
        <f t="shared" si="7"/>
        <v>40720</v>
      </c>
      <c r="J6" s="110">
        <f t="shared" si="3"/>
        <v>77327280</v>
      </c>
      <c r="K6" s="111">
        <f t="shared" si="4"/>
        <v>81966917</v>
      </c>
      <c r="L6" s="112">
        <f t="shared" si="5"/>
        <v>205000</v>
      </c>
      <c r="M6" s="111">
        <f t="shared" si="6"/>
        <v>6684480</v>
      </c>
      <c r="O6" s="26">
        <f>120*6</f>
        <v>720</v>
      </c>
    </row>
    <row r="7" spans="1:18" s="26" customFormat="1">
      <c r="A7" s="96">
        <v>6</v>
      </c>
      <c r="B7" s="12">
        <v>604</v>
      </c>
      <c r="C7" s="12">
        <v>6</v>
      </c>
      <c r="D7" s="9" t="s">
        <v>12</v>
      </c>
      <c r="E7" s="9">
        <v>1757</v>
      </c>
      <c r="F7" s="9">
        <v>134</v>
      </c>
      <c r="G7" s="9">
        <f t="shared" si="0"/>
        <v>1891</v>
      </c>
      <c r="H7" s="9">
        <f t="shared" si="1"/>
        <v>2080.1000000000004</v>
      </c>
      <c r="I7" s="109">
        <f>I6</f>
        <v>40720</v>
      </c>
      <c r="J7" s="110">
        <f t="shared" si="3"/>
        <v>77001520</v>
      </c>
      <c r="K7" s="111">
        <f t="shared" si="4"/>
        <v>81621611</v>
      </c>
      <c r="L7" s="112">
        <f t="shared" si="5"/>
        <v>204000</v>
      </c>
      <c r="M7" s="111">
        <f t="shared" si="6"/>
        <v>6656320.0000000009</v>
      </c>
    </row>
    <row r="8" spans="1:18" s="26" customFormat="1">
      <c r="A8" s="96">
        <v>7</v>
      </c>
      <c r="B8" s="12">
        <v>605</v>
      </c>
      <c r="C8" s="12">
        <v>6</v>
      </c>
      <c r="D8" s="9" t="s">
        <v>22</v>
      </c>
      <c r="E8" s="9">
        <v>3112</v>
      </c>
      <c r="F8" s="9">
        <v>0</v>
      </c>
      <c r="G8" s="9">
        <f t="shared" si="0"/>
        <v>3112</v>
      </c>
      <c r="H8" s="9">
        <f t="shared" si="1"/>
        <v>3423.2000000000003</v>
      </c>
      <c r="I8" s="109">
        <f>I7</f>
        <v>40720</v>
      </c>
      <c r="J8" s="110">
        <f t="shared" si="3"/>
        <v>126720640</v>
      </c>
      <c r="K8" s="111">
        <f t="shared" si="4"/>
        <v>134323878</v>
      </c>
      <c r="L8" s="112">
        <f t="shared" si="5"/>
        <v>336000</v>
      </c>
      <c r="M8" s="111">
        <f t="shared" si="6"/>
        <v>10954240</v>
      </c>
    </row>
    <row r="9" spans="1:18" s="26" customFormat="1">
      <c r="A9" s="96">
        <v>8</v>
      </c>
      <c r="B9" s="12">
        <v>606</v>
      </c>
      <c r="C9" s="12">
        <v>6</v>
      </c>
      <c r="D9" s="9" t="s">
        <v>22</v>
      </c>
      <c r="E9" s="9">
        <v>3113</v>
      </c>
      <c r="F9" s="9">
        <v>0</v>
      </c>
      <c r="G9" s="9">
        <f t="shared" si="0"/>
        <v>3113</v>
      </c>
      <c r="H9" s="9">
        <f t="shared" si="1"/>
        <v>3424.3</v>
      </c>
      <c r="I9" s="109">
        <f>I8</f>
        <v>40720</v>
      </c>
      <c r="J9" s="110">
        <f t="shared" si="3"/>
        <v>126761360</v>
      </c>
      <c r="K9" s="111">
        <f t="shared" si="4"/>
        <v>134367042</v>
      </c>
      <c r="L9" s="112">
        <f t="shared" si="5"/>
        <v>336000</v>
      </c>
      <c r="M9" s="111">
        <f t="shared" si="6"/>
        <v>10957760</v>
      </c>
    </row>
    <row r="10" spans="1:18">
      <c r="A10" s="96">
        <v>9</v>
      </c>
      <c r="B10" s="12">
        <v>701</v>
      </c>
      <c r="C10" s="12">
        <v>7</v>
      </c>
      <c r="D10" s="9" t="s">
        <v>12</v>
      </c>
      <c r="E10" s="9">
        <v>1705</v>
      </c>
      <c r="F10" s="9">
        <v>87</v>
      </c>
      <c r="G10" s="9">
        <f t="shared" si="0"/>
        <v>1792</v>
      </c>
      <c r="H10" s="9">
        <f t="shared" si="1"/>
        <v>1971.2000000000003</v>
      </c>
      <c r="I10" s="109">
        <f>I9+120</f>
        <v>40840</v>
      </c>
      <c r="J10" s="110">
        <f t="shared" si="3"/>
        <v>73185280</v>
      </c>
      <c r="K10" s="111">
        <f t="shared" si="4"/>
        <v>77576397</v>
      </c>
      <c r="L10" s="112">
        <f t="shared" si="5"/>
        <v>194000</v>
      </c>
      <c r="M10" s="111">
        <f t="shared" si="6"/>
        <v>6307840.0000000009</v>
      </c>
    </row>
    <row r="11" spans="1:18">
      <c r="A11" s="96">
        <v>10</v>
      </c>
      <c r="B11" s="12">
        <v>702</v>
      </c>
      <c r="C11" s="12">
        <v>7</v>
      </c>
      <c r="D11" s="9" t="s">
        <v>12</v>
      </c>
      <c r="E11" s="9">
        <v>1706</v>
      </c>
      <c r="F11" s="9">
        <v>87</v>
      </c>
      <c r="G11" s="9">
        <f t="shared" si="0"/>
        <v>1793</v>
      </c>
      <c r="H11" s="9">
        <f t="shared" si="1"/>
        <v>1972.3000000000002</v>
      </c>
      <c r="I11" s="109">
        <f t="shared" si="7"/>
        <v>40840</v>
      </c>
      <c r="J11" s="110">
        <f t="shared" si="3"/>
        <v>73226120</v>
      </c>
      <c r="K11" s="111">
        <f t="shared" si="4"/>
        <v>77619687</v>
      </c>
      <c r="L11" s="112">
        <f t="shared" si="5"/>
        <v>194000</v>
      </c>
      <c r="M11" s="111">
        <f t="shared" si="6"/>
        <v>6311360.0000000009</v>
      </c>
    </row>
    <row r="12" spans="1:18">
      <c r="A12" s="96">
        <v>11</v>
      </c>
      <c r="B12" s="12">
        <v>703</v>
      </c>
      <c r="C12" s="12">
        <v>7</v>
      </c>
      <c r="D12" s="9" t="s">
        <v>12</v>
      </c>
      <c r="E12" s="9">
        <v>1762</v>
      </c>
      <c r="F12" s="9">
        <v>134</v>
      </c>
      <c r="G12" s="9">
        <f t="shared" si="0"/>
        <v>1896</v>
      </c>
      <c r="H12" s="9">
        <f t="shared" si="1"/>
        <v>2085.6000000000004</v>
      </c>
      <c r="I12" s="109">
        <f t="shared" si="7"/>
        <v>40840</v>
      </c>
      <c r="J12" s="110">
        <f t="shared" si="3"/>
        <v>77432640</v>
      </c>
      <c r="K12" s="111">
        <f t="shared" si="4"/>
        <v>82078598</v>
      </c>
      <c r="L12" s="112">
        <f t="shared" si="5"/>
        <v>205000</v>
      </c>
      <c r="M12" s="111">
        <f t="shared" si="6"/>
        <v>6673920.0000000009</v>
      </c>
      <c r="Q12" s="2"/>
    </row>
    <row r="13" spans="1:18">
      <c r="A13" s="96">
        <v>12</v>
      </c>
      <c r="B13" s="12">
        <v>704</v>
      </c>
      <c r="C13" s="12">
        <v>7</v>
      </c>
      <c r="D13" s="9" t="s">
        <v>12</v>
      </c>
      <c r="E13" s="9">
        <v>1754</v>
      </c>
      <c r="F13" s="9">
        <v>134</v>
      </c>
      <c r="G13" s="9">
        <f t="shared" si="0"/>
        <v>1888</v>
      </c>
      <c r="H13" s="9">
        <f t="shared" si="1"/>
        <v>2076.8000000000002</v>
      </c>
      <c r="I13" s="109">
        <f>I12</f>
        <v>40840</v>
      </c>
      <c r="J13" s="110">
        <f t="shared" si="3"/>
        <v>77105920</v>
      </c>
      <c r="K13" s="111">
        <f t="shared" si="4"/>
        <v>81732275</v>
      </c>
      <c r="L13" s="112">
        <f t="shared" si="5"/>
        <v>204500</v>
      </c>
      <c r="M13" s="111">
        <f t="shared" si="6"/>
        <v>6645760.0000000009</v>
      </c>
      <c r="Q13" s="2"/>
    </row>
    <row r="14" spans="1:18">
      <c r="A14" s="96">
        <v>13</v>
      </c>
      <c r="B14" s="12">
        <v>705</v>
      </c>
      <c r="C14" s="12">
        <v>7</v>
      </c>
      <c r="D14" s="9" t="s">
        <v>22</v>
      </c>
      <c r="E14" s="9">
        <v>3112</v>
      </c>
      <c r="F14" s="9">
        <v>0</v>
      </c>
      <c r="G14" s="9">
        <f t="shared" si="0"/>
        <v>3112</v>
      </c>
      <c r="H14" s="9">
        <f t="shared" si="1"/>
        <v>3423.2000000000003</v>
      </c>
      <c r="I14" s="109">
        <f>I13</f>
        <v>40840</v>
      </c>
      <c r="J14" s="110">
        <f t="shared" si="3"/>
        <v>127094080</v>
      </c>
      <c r="K14" s="111">
        <f t="shared" si="4"/>
        <v>134719725</v>
      </c>
      <c r="L14" s="112">
        <f t="shared" si="5"/>
        <v>337000</v>
      </c>
      <c r="M14" s="111">
        <f t="shared" si="6"/>
        <v>10954240</v>
      </c>
      <c r="Q14" s="2"/>
    </row>
    <row r="15" spans="1:18">
      <c r="A15" s="96">
        <v>14</v>
      </c>
      <c r="B15" s="12">
        <v>706</v>
      </c>
      <c r="C15" s="12">
        <v>7</v>
      </c>
      <c r="D15" s="9" t="s">
        <v>22</v>
      </c>
      <c r="E15" s="9">
        <v>3113</v>
      </c>
      <c r="F15" s="9">
        <v>0</v>
      </c>
      <c r="G15" s="9">
        <f t="shared" si="0"/>
        <v>3113</v>
      </c>
      <c r="H15" s="9">
        <f t="shared" si="1"/>
        <v>3424.3</v>
      </c>
      <c r="I15" s="109">
        <f>I14</f>
        <v>40840</v>
      </c>
      <c r="J15" s="110">
        <f t="shared" si="3"/>
        <v>127134920</v>
      </c>
      <c r="K15" s="111">
        <f t="shared" si="4"/>
        <v>134763015</v>
      </c>
      <c r="L15" s="112">
        <f t="shared" si="5"/>
        <v>337000</v>
      </c>
      <c r="M15" s="111">
        <f t="shared" si="6"/>
        <v>10957760</v>
      </c>
      <c r="Q15" s="2"/>
    </row>
    <row r="16" spans="1:18">
      <c r="A16" s="96">
        <v>15</v>
      </c>
      <c r="B16" s="12">
        <v>803</v>
      </c>
      <c r="C16" s="12">
        <v>8</v>
      </c>
      <c r="D16" s="9" t="s">
        <v>12</v>
      </c>
      <c r="E16" s="9">
        <v>1762</v>
      </c>
      <c r="F16" s="9">
        <v>134</v>
      </c>
      <c r="G16" s="9">
        <f t="shared" si="0"/>
        <v>1896</v>
      </c>
      <c r="H16" s="9">
        <f t="shared" si="1"/>
        <v>2085.6000000000004</v>
      </c>
      <c r="I16" s="109">
        <f>I15+120</f>
        <v>40960</v>
      </c>
      <c r="J16" s="110">
        <f t="shared" si="3"/>
        <v>77660160</v>
      </c>
      <c r="K16" s="111">
        <f t="shared" si="4"/>
        <v>82319770</v>
      </c>
      <c r="L16" s="112">
        <f t="shared" si="5"/>
        <v>206000</v>
      </c>
      <c r="M16" s="111">
        <f t="shared" si="6"/>
        <v>6673920.0000000009</v>
      </c>
      <c r="Q16" s="2"/>
    </row>
    <row r="17" spans="1:17">
      <c r="A17" s="96">
        <v>16</v>
      </c>
      <c r="B17" s="12">
        <v>804</v>
      </c>
      <c r="C17" s="12">
        <v>8</v>
      </c>
      <c r="D17" s="9" t="s">
        <v>12</v>
      </c>
      <c r="E17" s="9">
        <v>1754</v>
      </c>
      <c r="F17" s="9">
        <v>134</v>
      </c>
      <c r="G17" s="9">
        <f t="shared" si="0"/>
        <v>1888</v>
      </c>
      <c r="H17" s="9">
        <f t="shared" si="1"/>
        <v>2076.8000000000002</v>
      </c>
      <c r="I17" s="109">
        <f t="shared" si="7"/>
        <v>40960</v>
      </c>
      <c r="J17" s="110">
        <f t="shared" si="3"/>
        <v>77332480</v>
      </c>
      <c r="K17" s="111">
        <f t="shared" si="4"/>
        <v>81972429</v>
      </c>
      <c r="L17" s="112">
        <f t="shared" si="5"/>
        <v>205000</v>
      </c>
      <c r="M17" s="111">
        <f t="shared" si="6"/>
        <v>6645760.0000000009</v>
      </c>
      <c r="Q17" s="2"/>
    </row>
    <row r="18" spans="1:17">
      <c r="A18" s="96">
        <v>17</v>
      </c>
      <c r="B18" s="12">
        <v>805</v>
      </c>
      <c r="C18" s="12">
        <v>8</v>
      </c>
      <c r="D18" s="9" t="s">
        <v>22</v>
      </c>
      <c r="E18" s="9">
        <v>3112</v>
      </c>
      <c r="F18" s="9">
        <v>0</v>
      </c>
      <c r="G18" s="9">
        <f t="shared" si="0"/>
        <v>3112</v>
      </c>
      <c r="H18" s="9">
        <f t="shared" si="1"/>
        <v>3423.2000000000003</v>
      </c>
      <c r="I18" s="109">
        <f t="shared" si="7"/>
        <v>40960</v>
      </c>
      <c r="J18" s="110">
        <f t="shared" si="3"/>
        <v>127467520</v>
      </c>
      <c r="K18" s="111">
        <f t="shared" si="4"/>
        <v>135115571</v>
      </c>
      <c r="L18" s="112">
        <f t="shared" si="5"/>
        <v>338000</v>
      </c>
      <c r="M18" s="111">
        <f t="shared" si="6"/>
        <v>10954240</v>
      </c>
      <c r="Q18" s="2"/>
    </row>
    <row r="19" spans="1:17">
      <c r="A19" s="96">
        <v>18</v>
      </c>
      <c r="B19" s="12">
        <v>806</v>
      </c>
      <c r="C19" s="12">
        <v>8</v>
      </c>
      <c r="D19" s="9" t="s">
        <v>22</v>
      </c>
      <c r="E19" s="9">
        <v>3113</v>
      </c>
      <c r="F19" s="9">
        <v>0</v>
      </c>
      <c r="G19" s="9">
        <f t="shared" si="0"/>
        <v>3113</v>
      </c>
      <c r="H19" s="9">
        <f t="shared" si="1"/>
        <v>3424.3</v>
      </c>
      <c r="I19" s="109">
        <f>I18</f>
        <v>40960</v>
      </c>
      <c r="J19" s="110">
        <f t="shared" si="3"/>
        <v>127508480</v>
      </c>
      <c r="K19" s="111">
        <f t="shared" si="4"/>
        <v>135158989</v>
      </c>
      <c r="L19" s="112">
        <f t="shared" si="5"/>
        <v>338000</v>
      </c>
      <c r="M19" s="111">
        <f t="shared" si="6"/>
        <v>10957760</v>
      </c>
      <c r="Q19" s="2"/>
    </row>
    <row r="20" spans="1:17">
      <c r="A20" s="96">
        <v>19</v>
      </c>
      <c r="B20" s="12">
        <v>901</v>
      </c>
      <c r="C20" s="12">
        <v>9</v>
      </c>
      <c r="D20" s="9" t="s">
        <v>12</v>
      </c>
      <c r="E20" s="9">
        <v>1705</v>
      </c>
      <c r="F20" s="9">
        <v>87</v>
      </c>
      <c r="G20" s="9">
        <f t="shared" si="0"/>
        <v>1792</v>
      </c>
      <c r="H20" s="9">
        <f t="shared" si="1"/>
        <v>1971.2000000000003</v>
      </c>
      <c r="I20" s="109">
        <f>I19+120</f>
        <v>41080</v>
      </c>
      <c r="J20" s="110">
        <f t="shared" si="3"/>
        <v>73615360</v>
      </c>
      <c r="K20" s="111">
        <f t="shared" si="4"/>
        <v>78032282</v>
      </c>
      <c r="L20" s="112">
        <f t="shared" si="5"/>
        <v>195000</v>
      </c>
      <c r="M20" s="111">
        <f t="shared" si="6"/>
        <v>6307840.0000000009</v>
      </c>
      <c r="Q20" s="2"/>
    </row>
    <row r="21" spans="1:17">
      <c r="A21" s="96">
        <v>20</v>
      </c>
      <c r="B21" s="12">
        <v>902</v>
      </c>
      <c r="C21" s="12">
        <v>9</v>
      </c>
      <c r="D21" s="9" t="s">
        <v>12</v>
      </c>
      <c r="E21" s="9">
        <v>1706</v>
      </c>
      <c r="F21" s="9">
        <v>87</v>
      </c>
      <c r="G21" s="9">
        <f t="shared" si="0"/>
        <v>1793</v>
      </c>
      <c r="H21" s="9">
        <f t="shared" si="1"/>
        <v>1972.3000000000002</v>
      </c>
      <c r="I21" s="109">
        <f t="shared" si="7"/>
        <v>41080</v>
      </c>
      <c r="J21" s="110">
        <f t="shared" si="3"/>
        <v>73656440</v>
      </c>
      <c r="K21" s="111">
        <f t="shared" si="4"/>
        <v>78075826</v>
      </c>
      <c r="L21" s="112">
        <f t="shared" si="5"/>
        <v>195000</v>
      </c>
      <c r="M21" s="111">
        <f t="shared" si="6"/>
        <v>6311360.0000000009</v>
      </c>
      <c r="Q21" s="2"/>
    </row>
    <row r="22" spans="1:17">
      <c r="A22" s="96">
        <v>21</v>
      </c>
      <c r="B22" s="12">
        <v>903</v>
      </c>
      <c r="C22" s="12">
        <v>9</v>
      </c>
      <c r="D22" s="9" t="s">
        <v>12</v>
      </c>
      <c r="E22" s="9">
        <v>1762</v>
      </c>
      <c r="F22" s="9">
        <v>134</v>
      </c>
      <c r="G22" s="9">
        <f t="shared" si="0"/>
        <v>1896</v>
      </c>
      <c r="H22" s="9">
        <f t="shared" si="1"/>
        <v>2085.6000000000004</v>
      </c>
      <c r="I22" s="109">
        <f t="shared" si="7"/>
        <v>41080</v>
      </c>
      <c r="J22" s="110">
        <f t="shared" si="3"/>
        <v>77887680</v>
      </c>
      <c r="K22" s="111">
        <f t="shared" si="4"/>
        <v>82560941</v>
      </c>
      <c r="L22" s="112">
        <f t="shared" si="5"/>
        <v>206500</v>
      </c>
      <c r="M22" s="111">
        <f t="shared" si="6"/>
        <v>6673920.0000000009</v>
      </c>
      <c r="Q22" s="2"/>
    </row>
    <row r="23" spans="1:17">
      <c r="A23" s="96">
        <v>22</v>
      </c>
      <c r="B23" s="12">
        <v>904</v>
      </c>
      <c r="C23" s="12">
        <v>9</v>
      </c>
      <c r="D23" s="9" t="s">
        <v>12</v>
      </c>
      <c r="E23" s="9">
        <v>1754</v>
      </c>
      <c r="F23" s="9">
        <v>134</v>
      </c>
      <c r="G23" s="9">
        <f t="shared" si="0"/>
        <v>1888</v>
      </c>
      <c r="H23" s="9">
        <f t="shared" si="1"/>
        <v>2076.8000000000002</v>
      </c>
      <c r="I23" s="109">
        <f>I22</f>
        <v>41080</v>
      </c>
      <c r="J23" s="110">
        <f t="shared" si="3"/>
        <v>77559040</v>
      </c>
      <c r="K23" s="111">
        <f t="shared" si="4"/>
        <v>82212582</v>
      </c>
      <c r="L23" s="112">
        <f t="shared" si="5"/>
        <v>205500</v>
      </c>
      <c r="M23" s="111">
        <f t="shared" si="6"/>
        <v>6645760.0000000009</v>
      </c>
      <c r="Q23" s="2"/>
    </row>
    <row r="24" spans="1:17">
      <c r="A24" s="96">
        <v>23</v>
      </c>
      <c r="B24" s="12">
        <v>905</v>
      </c>
      <c r="C24" s="12">
        <v>9</v>
      </c>
      <c r="D24" s="9" t="s">
        <v>22</v>
      </c>
      <c r="E24" s="9">
        <v>3112</v>
      </c>
      <c r="F24" s="9">
        <v>0</v>
      </c>
      <c r="G24" s="9">
        <f t="shared" si="0"/>
        <v>3112</v>
      </c>
      <c r="H24" s="9">
        <f t="shared" si="1"/>
        <v>3423.2000000000003</v>
      </c>
      <c r="I24" s="109">
        <f>I23</f>
        <v>41080</v>
      </c>
      <c r="J24" s="110">
        <f t="shared" si="3"/>
        <v>127840960</v>
      </c>
      <c r="K24" s="111">
        <f t="shared" si="4"/>
        <v>135511418</v>
      </c>
      <c r="L24" s="112">
        <f t="shared" si="5"/>
        <v>339000</v>
      </c>
      <c r="M24" s="111">
        <f t="shared" si="6"/>
        <v>10954240</v>
      </c>
      <c r="Q24" s="2"/>
    </row>
    <row r="25" spans="1:17">
      <c r="A25" s="96">
        <v>24</v>
      </c>
      <c r="B25" s="12">
        <v>906</v>
      </c>
      <c r="C25" s="12">
        <v>9</v>
      </c>
      <c r="D25" s="9" t="s">
        <v>22</v>
      </c>
      <c r="E25" s="9">
        <v>3113</v>
      </c>
      <c r="F25" s="9">
        <v>0</v>
      </c>
      <c r="G25" s="9">
        <f t="shared" si="0"/>
        <v>3113</v>
      </c>
      <c r="H25" s="9">
        <f t="shared" si="1"/>
        <v>3424.3</v>
      </c>
      <c r="I25" s="109">
        <f>I24</f>
        <v>41080</v>
      </c>
      <c r="J25" s="110">
        <f t="shared" si="3"/>
        <v>127882040</v>
      </c>
      <c r="K25" s="111">
        <f t="shared" si="4"/>
        <v>135554962</v>
      </c>
      <c r="L25" s="112">
        <f t="shared" si="5"/>
        <v>339000</v>
      </c>
      <c r="M25" s="111">
        <f t="shared" si="6"/>
        <v>10957760</v>
      </c>
      <c r="Q25" s="2"/>
    </row>
    <row r="26" spans="1:17">
      <c r="A26" s="96">
        <v>25</v>
      </c>
      <c r="B26" s="12">
        <v>1001</v>
      </c>
      <c r="C26" s="12">
        <v>10</v>
      </c>
      <c r="D26" s="9" t="s">
        <v>12</v>
      </c>
      <c r="E26" s="9">
        <v>1705</v>
      </c>
      <c r="F26" s="9">
        <v>87</v>
      </c>
      <c r="G26" s="9">
        <f t="shared" si="0"/>
        <v>1792</v>
      </c>
      <c r="H26" s="9">
        <f t="shared" si="1"/>
        <v>1971.2000000000003</v>
      </c>
      <c r="I26" s="109">
        <f>I25+120</f>
        <v>41200</v>
      </c>
      <c r="J26" s="110">
        <f t="shared" si="3"/>
        <v>73830400</v>
      </c>
      <c r="K26" s="111">
        <f t="shared" si="4"/>
        <v>78260224</v>
      </c>
      <c r="L26" s="112">
        <f t="shared" si="5"/>
        <v>195500</v>
      </c>
      <c r="M26" s="111">
        <f t="shared" si="6"/>
        <v>6307840.0000000009</v>
      </c>
      <c r="Q26" s="2"/>
    </row>
    <row r="27" spans="1:17">
      <c r="A27" s="96">
        <v>26</v>
      </c>
      <c r="B27" s="12">
        <v>1002</v>
      </c>
      <c r="C27" s="12">
        <v>10</v>
      </c>
      <c r="D27" s="9" t="s">
        <v>12</v>
      </c>
      <c r="E27" s="9">
        <v>1706</v>
      </c>
      <c r="F27" s="9">
        <v>87</v>
      </c>
      <c r="G27" s="9">
        <f t="shared" si="0"/>
        <v>1793</v>
      </c>
      <c r="H27" s="9">
        <f t="shared" si="1"/>
        <v>1972.3000000000002</v>
      </c>
      <c r="I27" s="109">
        <f t="shared" ref="I27:I28" si="8">I26</f>
        <v>41200</v>
      </c>
      <c r="J27" s="110">
        <f t="shared" si="3"/>
        <v>73871600</v>
      </c>
      <c r="K27" s="111">
        <f t="shared" si="4"/>
        <v>78303896</v>
      </c>
      <c r="L27" s="112">
        <f t="shared" si="5"/>
        <v>196000</v>
      </c>
      <c r="M27" s="111">
        <f t="shared" si="6"/>
        <v>6311360.0000000009</v>
      </c>
      <c r="Q27" s="2"/>
    </row>
    <row r="28" spans="1:17">
      <c r="A28" s="96">
        <v>27</v>
      </c>
      <c r="B28" s="12">
        <v>1003</v>
      </c>
      <c r="C28" s="12">
        <v>10</v>
      </c>
      <c r="D28" s="9" t="s">
        <v>12</v>
      </c>
      <c r="E28" s="9">
        <v>1762</v>
      </c>
      <c r="F28" s="9">
        <v>134</v>
      </c>
      <c r="G28" s="9">
        <f t="shared" si="0"/>
        <v>1896</v>
      </c>
      <c r="H28" s="9">
        <f t="shared" si="1"/>
        <v>2085.6000000000004</v>
      </c>
      <c r="I28" s="109">
        <f t="shared" si="8"/>
        <v>41200</v>
      </c>
      <c r="J28" s="110">
        <f t="shared" si="3"/>
        <v>78115200</v>
      </c>
      <c r="K28" s="111">
        <f t="shared" si="4"/>
        <v>82802112</v>
      </c>
      <c r="L28" s="112">
        <f t="shared" si="5"/>
        <v>207000</v>
      </c>
      <c r="M28" s="111">
        <f t="shared" si="6"/>
        <v>6673920.0000000009</v>
      </c>
      <c r="Q28" s="2"/>
    </row>
    <row r="29" spans="1:17">
      <c r="A29" s="96">
        <v>28</v>
      </c>
      <c r="B29" s="12">
        <v>1004</v>
      </c>
      <c r="C29" s="12">
        <v>10</v>
      </c>
      <c r="D29" s="9" t="s">
        <v>12</v>
      </c>
      <c r="E29" s="9">
        <v>1754</v>
      </c>
      <c r="F29" s="9">
        <v>134</v>
      </c>
      <c r="G29" s="9">
        <f t="shared" si="0"/>
        <v>1888</v>
      </c>
      <c r="H29" s="9">
        <f t="shared" si="1"/>
        <v>2076.8000000000002</v>
      </c>
      <c r="I29" s="109">
        <f>I28</f>
        <v>41200</v>
      </c>
      <c r="J29" s="110">
        <f t="shared" si="3"/>
        <v>77785600</v>
      </c>
      <c r="K29" s="111">
        <f t="shared" si="4"/>
        <v>82452736</v>
      </c>
      <c r="L29" s="112">
        <f t="shared" si="5"/>
        <v>206000</v>
      </c>
      <c r="M29" s="111">
        <f t="shared" si="6"/>
        <v>6645760.0000000009</v>
      </c>
      <c r="Q29" s="2"/>
    </row>
    <row r="30" spans="1:17">
      <c r="A30" s="96">
        <v>29</v>
      </c>
      <c r="B30" s="12">
        <v>1005</v>
      </c>
      <c r="C30" s="12">
        <v>10</v>
      </c>
      <c r="D30" s="9" t="s">
        <v>22</v>
      </c>
      <c r="E30" s="9">
        <v>3112</v>
      </c>
      <c r="F30" s="9">
        <v>0</v>
      </c>
      <c r="G30" s="9">
        <f t="shared" si="0"/>
        <v>3112</v>
      </c>
      <c r="H30" s="9">
        <f t="shared" si="1"/>
        <v>3423.2000000000003</v>
      </c>
      <c r="I30" s="109">
        <f>I29</f>
        <v>41200</v>
      </c>
      <c r="J30" s="110">
        <f t="shared" si="3"/>
        <v>128214400</v>
      </c>
      <c r="K30" s="111">
        <f t="shared" si="4"/>
        <v>135907264</v>
      </c>
      <c r="L30" s="112">
        <f t="shared" si="5"/>
        <v>340000</v>
      </c>
      <c r="M30" s="111">
        <f t="shared" si="6"/>
        <v>10954240</v>
      </c>
      <c r="Q30" s="2"/>
    </row>
    <row r="31" spans="1:17">
      <c r="A31" s="96">
        <v>30</v>
      </c>
      <c r="B31" s="12">
        <v>1006</v>
      </c>
      <c r="C31" s="12">
        <v>10</v>
      </c>
      <c r="D31" s="9" t="s">
        <v>22</v>
      </c>
      <c r="E31" s="9">
        <v>3113</v>
      </c>
      <c r="F31" s="9">
        <v>0</v>
      </c>
      <c r="G31" s="9">
        <f t="shared" si="0"/>
        <v>3113</v>
      </c>
      <c r="H31" s="9">
        <f t="shared" si="1"/>
        <v>3424.3</v>
      </c>
      <c r="I31" s="109">
        <f>I30</f>
        <v>41200</v>
      </c>
      <c r="J31" s="110">
        <f t="shared" si="3"/>
        <v>128255600</v>
      </c>
      <c r="K31" s="111">
        <f t="shared" si="4"/>
        <v>135950936</v>
      </c>
      <c r="L31" s="112">
        <f t="shared" si="5"/>
        <v>340000</v>
      </c>
      <c r="M31" s="111">
        <f t="shared" si="6"/>
        <v>10957760</v>
      </c>
      <c r="Q31" s="2"/>
    </row>
    <row r="32" spans="1:17">
      <c r="A32" s="96">
        <v>31</v>
      </c>
      <c r="B32" s="12">
        <v>1101</v>
      </c>
      <c r="C32" s="12">
        <v>11</v>
      </c>
      <c r="D32" s="9" t="s">
        <v>12</v>
      </c>
      <c r="E32" s="9">
        <v>1705</v>
      </c>
      <c r="F32" s="9">
        <v>87</v>
      </c>
      <c r="G32" s="9">
        <f t="shared" si="0"/>
        <v>1792</v>
      </c>
      <c r="H32" s="9">
        <f t="shared" si="1"/>
        <v>1971.2000000000003</v>
      </c>
      <c r="I32" s="109">
        <f>I31+120</f>
        <v>41320</v>
      </c>
      <c r="J32" s="110">
        <f t="shared" si="3"/>
        <v>74045440</v>
      </c>
      <c r="K32" s="111">
        <f t="shared" si="4"/>
        <v>78488166</v>
      </c>
      <c r="L32" s="112">
        <f t="shared" si="5"/>
        <v>196000</v>
      </c>
      <c r="M32" s="111">
        <f t="shared" si="6"/>
        <v>6307840.0000000009</v>
      </c>
      <c r="Q32" s="2"/>
    </row>
    <row r="33" spans="1:17">
      <c r="A33" s="96">
        <v>32</v>
      </c>
      <c r="B33" s="12">
        <v>1102</v>
      </c>
      <c r="C33" s="12">
        <v>11</v>
      </c>
      <c r="D33" s="9" t="s">
        <v>12</v>
      </c>
      <c r="E33" s="9">
        <v>1706</v>
      </c>
      <c r="F33" s="9">
        <v>87</v>
      </c>
      <c r="G33" s="9">
        <f t="shared" si="0"/>
        <v>1793</v>
      </c>
      <c r="H33" s="9">
        <f t="shared" si="1"/>
        <v>1972.3000000000002</v>
      </c>
      <c r="I33" s="109">
        <f t="shared" ref="I33:I34" si="9">I32</f>
        <v>41320</v>
      </c>
      <c r="J33" s="110">
        <f t="shared" si="3"/>
        <v>74086760</v>
      </c>
      <c r="K33" s="111">
        <f t="shared" si="4"/>
        <v>78531966</v>
      </c>
      <c r="L33" s="112">
        <f t="shared" si="5"/>
        <v>196500</v>
      </c>
      <c r="M33" s="111">
        <f t="shared" si="6"/>
        <v>6311360.0000000009</v>
      </c>
      <c r="Q33" s="2"/>
    </row>
    <row r="34" spans="1:17">
      <c r="A34" s="96">
        <v>33</v>
      </c>
      <c r="B34" s="12">
        <v>1103</v>
      </c>
      <c r="C34" s="12">
        <v>11</v>
      </c>
      <c r="D34" s="9" t="s">
        <v>12</v>
      </c>
      <c r="E34" s="9">
        <v>1762</v>
      </c>
      <c r="F34" s="9">
        <v>134</v>
      </c>
      <c r="G34" s="9">
        <f t="shared" si="0"/>
        <v>1896</v>
      </c>
      <c r="H34" s="9">
        <f t="shared" si="1"/>
        <v>2085.6000000000004</v>
      </c>
      <c r="I34" s="109">
        <f t="shared" si="9"/>
        <v>41320</v>
      </c>
      <c r="J34" s="110">
        <f t="shared" si="3"/>
        <v>78342720</v>
      </c>
      <c r="K34" s="111">
        <f t="shared" si="4"/>
        <v>83043283</v>
      </c>
      <c r="L34" s="112">
        <f t="shared" si="5"/>
        <v>207500</v>
      </c>
      <c r="M34" s="111">
        <f t="shared" si="6"/>
        <v>6673920.0000000009</v>
      </c>
      <c r="Q34" s="2"/>
    </row>
    <row r="35" spans="1:17">
      <c r="A35" s="96">
        <v>34</v>
      </c>
      <c r="B35" s="12">
        <v>1104</v>
      </c>
      <c r="C35" s="12">
        <v>11</v>
      </c>
      <c r="D35" s="9" t="s">
        <v>12</v>
      </c>
      <c r="E35" s="9">
        <v>1754</v>
      </c>
      <c r="F35" s="9">
        <v>134</v>
      </c>
      <c r="G35" s="9">
        <f t="shared" si="0"/>
        <v>1888</v>
      </c>
      <c r="H35" s="9">
        <f t="shared" si="1"/>
        <v>2076.8000000000002</v>
      </c>
      <c r="I35" s="109">
        <f>I34</f>
        <v>41320</v>
      </c>
      <c r="J35" s="110">
        <f t="shared" si="3"/>
        <v>78012160</v>
      </c>
      <c r="K35" s="111">
        <f t="shared" si="4"/>
        <v>82692890</v>
      </c>
      <c r="L35" s="112">
        <f t="shared" si="5"/>
        <v>206500</v>
      </c>
      <c r="M35" s="111">
        <f t="shared" si="6"/>
        <v>6645760.0000000009</v>
      </c>
      <c r="Q35" s="2"/>
    </row>
    <row r="36" spans="1:17">
      <c r="A36" s="96">
        <v>35</v>
      </c>
      <c r="B36" s="12">
        <v>1105</v>
      </c>
      <c r="C36" s="12">
        <v>11</v>
      </c>
      <c r="D36" s="9" t="s">
        <v>22</v>
      </c>
      <c r="E36" s="9">
        <v>3112</v>
      </c>
      <c r="F36" s="9">
        <v>0</v>
      </c>
      <c r="G36" s="9">
        <f t="shared" si="0"/>
        <v>3112</v>
      </c>
      <c r="H36" s="9">
        <f t="shared" si="1"/>
        <v>3423.2000000000003</v>
      </c>
      <c r="I36" s="109">
        <f>I35</f>
        <v>41320</v>
      </c>
      <c r="J36" s="110">
        <f t="shared" si="3"/>
        <v>128587840</v>
      </c>
      <c r="K36" s="111">
        <f t="shared" si="4"/>
        <v>136303110</v>
      </c>
      <c r="L36" s="112">
        <f t="shared" si="5"/>
        <v>341000</v>
      </c>
      <c r="M36" s="111">
        <f t="shared" si="6"/>
        <v>10954240</v>
      </c>
      <c r="Q36" s="2"/>
    </row>
    <row r="37" spans="1:17">
      <c r="A37" s="96">
        <v>36</v>
      </c>
      <c r="B37" s="12">
        <v>1106</v>
      </c>
      <c r="C37" s="12">
        <v>11</v>
      </c>
      <c r="D37" s="9" t="s">
        <v>22</v>
      </c>
      <c r="E37" s="9">
        <v>3113</v>
      </c>
      <c r="F37" s="9">
        <v>0</v>
      </c>
      <c r="G37" s="9">
        <f t="shared" si="0"/>
        <v>3113</v>
      </c>
      <c r="H37" s="9">
        <f t="shared" si="1"/>
        <v>3424.3</v>
      </c>
      <c r="I37" s="109">
        <f>I36</f>
        <v>41320</v>
      </c>
      <c r="J37" s="110">
        <f t="shared" si="3"/>
        <v>128629160</v>
      </c>
      <c r="K37" s="111">
        <f t="shared" si="4"/>
        <v>136346910</v>
      </c>
      <c r="L37" s="112">
        <f t="shared" si="5"/>
        <v>341000</v>
      </c>
      <c r="M37" s="111">
        <f t="shared" si="6"/>
        <v>10957760</v>
      </c>
      <c r="Q37" s="2"/>
    </row>
    <row r="38" spans="1:17">
      <c r="A38" s="96">
        <v>37</v>
      </c>
      <c r="B38" s="12">
        <v>1201</v>
      </c>
      <c r="C38" s="12">
        <v>12</v>
      </c>
      <c r="D38" s="9" t="s">
        <v>12</v>
      </c>
      <c r="E38" s="9">
        <v>1705</v>
      </c>
      <c r="F38" s="9">
        <v>87</v>
      </c>
      <c r="G38" s="9">
        <f t="shared" si="0"/>
        <v>1792</v>
      </c>
      <c r="H38" s="9">
        <f t="shared" si="1"/>
        <v>1971.2000000000003</v>
      </c>
      <c r="I38" s="109">
        <f>I37+120</f>
        <v>41440</v>
      </c>
      <c r="J38" s="110">
        <f t="shared" si="3"/>
        <v>74260480</v>
      </c>
      <c r="K38" s="111">
        <f t="shared" si="4"/>
        <v>78716109</v>
      </c>
      <c r="L38" s="112">
        <f t="shared" si="5"/>
        <v>197000</v>
      </c>
      <c r="M38" s="111">
        <f t="shared" si="6"/>
        <v>6307840.0000000009</v>
      </c>
      <c r="Q38" s="2"/>
    </row>
    <row r="39" spans="1:17">
      <c r="A39" s="96">
        <v>38</v>
      </c>
      <c r="B39" s="12">
        <v>1202</v>
      </c>
      <c r="C39" s="12">
        <v>12</v>
      </c>
      <c r="D39" s="9" t="s">
        <v>12</v>
      </c>
      <c r="E39" s="9">
        <v>1706</v>
      </c>
      <c r="F39" s="9">
        <v>87</v>
      </c>
      <c r="G39" s="9">
        <f t="shared" si="0"/>
        <v>1793</v>
      </c>
      <c r="H39" s="9">
        <f t="shared" si="1"/>
        <v>1972.3000000000002</v>
      </c>
      <c r="I39" s="109">
        <f t="shared" ref="I39:I40" si="10">I38</f>
        <v>41440</v>
      </c>
      <c r="J39" s="110">
        <f t="shared" si="3"/>
        <v>74301920</v>
      </c>
      <c r="K39" s="111">
        <f t="shared" si="4"/>
        <v>78760035</v>
      </c>
      <c r="L39" s="112">
        <f t="shared" si="5"/>
        <v>197000</v>
      </c>
      <c r="M39" s="111">
        <f t="shared" si="6"/>
        <v>6311360.0000000009</v>
      </c>
      <c r="Q39" s="2"/>
    </row>
    <row r="40" spans="1:17">
      <c r="A40" s="96">
        <v>39</v>
      </c>
      <c r="B40" s="12">
        <v>1203</v>
      </c>
      <c r="C40" s="12">
        <v>12</v>
      </c>
      <c r="D40" s="9" t="s">
        <v>12</v>
      </c>
      <c r="E40" s="9">
        <v>1762</v>
      </c>
      <c r="F40" s="9">
        <v>134</v>
      </c>
      <c r="G40" s="9">
        <f t="shared" si="0"/>
        <v>1896</v>
      </c>
      <c r="H40" s="9">
        <f t="shared" si="1"/>
        <v>2085.6000000000004</v>
      </c>
      <c r="I40" s="109">
        <f t="shared" si="10"/>
        <v>41440</v>
      </c>
      <c r="J40" s="110">
        <f t="shared" si="3"/>
        <v>78570240</v>
      </c>
      <c r="K40" s="111">
        <f t="shared" si="4"/>
        <v>83284454</v>
      </c>
      <c r="L40" s="112">
        <f t="shared" si="5"/>
        <v>208000</v>
      </c>
      <c r="M40" s="111">
        <f t="shared" si="6"/>
        <v>6673920.0000000009</v>
      </c>
      <c r="Q40" s="2"/>
    </row>
    <row r="41" spans="1:17">
      <c r="A41" s="96">
        <v>40</v>
      </c>
      <c r="B41" s="12">
        <v>1204</v>
      </c>
      <c r="C41" s="12">
        <v>12</v>
      </c>
      <c r="D41" s="9" t="s">
        <v>12</v>
      </c>
      <c r="E41" s="9">
        <v>1754</v>
      </c>
      <c r="F41" s="9">
        <v>134</v>
      </c>
      <c r="G41" s="9">
        <f t="shared" si="0"/>
        <v>1888</v>
      </c>
      <c r="H41" s="9">
        <f t="shared" si="1"/>
        <v>2076.8000000000002</v>
      </c>
      <c r="I41" s="109">
        <f>I40</f>
        <v>41440</v>
      </c>
      <c r="J41" s="110">
        <f t="shared" si="3"/>
        <v>78238720</v>
      </c>
      <c r="K41" s="111">
        <f t="shared" si="4"/>
        <v>82933043</v>
      </c>
      <c r="L41" s="112">
        <f t="shared" si="5"/>
        <v>207500</v>
      </c>
      <c r="M41" s="111">
        <f t="shared" si="6"/>
        <v>6645760.0000000009</v>
      </c>
      <c r="Q41" s="2"/>
    </row>
    <row r="42" spans="1:17">
      <c r="A42" s="96">
        <v>41</v>
      </c>
      <c r="B42" s="12">
        <v>1205</v>
      </c>
      <c r="C42" s="12">
        <v>12</v>
      </c>
      <c r="D42" s="9" t="s">
        <v>22</v>
      </c>
      <c r="E42" s="9">
        <v>3112</v>
      </c>
      <c r="F42" s="9">
        <v>0</v>
      </c>
      <c r="G42" s="9">
        <f t="shared" si="0"/>
        <v>3112</v>
      </c>
      <c r="H42" s="9">
        <f t="shared" si="1"/>
        <v>3423.2000000000003</v>
      </c>
      <c r="I42" s="109">
        <f>I41</f>
        <v>41440</v>
      </c>
      <c r="J42" s="110">
        <f t="shared" si="3"/>
        <v>128961280</v>
      </c>
      <c r="K42" s="111">
        <f t="shared" si="4"/>
        <v>136698957</v>
      </c>
      <c r="L42" s="112">
        <f t="shared" si="5"/>
        <v>341500</v>
      </c>
      <c r="M42" s="111">
        <f t="shared" si="6"/>
        <v>10954240</v>
      </c>
      <c r="Q42" s="2"/>
    </row>
    <row r="43" spans="1:17">
      <c r="A43" s="96">
        <v>42</v>
      </c>
      <c r="B43" s="12">
        <v>1206</v>
      </c>
      <c r="C43" s="12">
        <v>12</v>
      </c>
      <c r="D43" s="9" t="s">
        <v>22</v>
      </c>
      <c r="E43" s="9">
        <v>3113</v>
      </c>
      <c r="F43" s="9">
        <v>0</v>
      </c>
      <c r="G43" s="9">
        <f t="shared" si="0"/>
        <v>3113</v>
      </c>
      <c r="H43" s="9">
        <f t="shared" si="1"/>
        <v>3424.3</v>
      </c>
      <c r="I43" s="109">
        <f>I42</f>
        <v>41440</v>
      </c>
      <c r="J43" s="110">
        <f t="shared" si="3"/>
        <v>129002720</v>
      </c>
      <c r="K43" s="111">
        <f t="shared" si="4"/>
        <v>136742883</v>
      </c>
      <c r="L43" s="112">
        <f t="shared" si="5"/>
        <v>342000</v>
      </c>
      <c r="M43" s="111">
        <f t="shared" si="6"/>
        <v>10957760</v>
      </c>
      <c r="Q43" s="2"/>
    </row>
    <row r="44" spans="1:17">
      <c r="A44" s="96">
        <v>43</v>
      </c>
      <c r="B44" s="12">
        <v>1301</v>
      </c>
      <c r="C44" s="12">
        <v>13</v>
      </c>
      <c r="D44" s="9" t="s">
        <v>12</v>
      </c>
      <c r="E44" s="9">
        <v>1705</v>
      </c>
      <c r="F44" s="9">
        <v>87</v>
      </c>
      <c r="G44" s="9">
        <f t="shared" si="0"/>
        <v>1792</v>
      </c>
      <c r="H44" s="9">
        <f t="shared" si="1"/>
        <v>1971.2000000000003</v>
      </c>
      <c r="I44" s="109">
        <f>I43+120</f>
        <v>41560</v>
      </c>
      <c r="J44" s="110">
        <f t="shared" si="3"/>
        <v>74475520</v>
      </c>
      <c r="K44" s="111">
        <f t="shared" si="4"/>
        <v>78944051</v>
      </c>
      <c r="L44" s="112">
        <f t="shared" si="5"/>
        <v>197500</v>
      </c>
      <c r="M44" s="111">
        <f t="shared" si="6"/>
        <v>6307840.0000000009</v>
      </c>
      <c r="Q44" s="2"/>
    </row>
    <row r="45" spans="1:17">
      <c r="A45" s="96">
        <v>44</v>
      </c>
      <c r="B45" s="12">
        <v>1302</v>
      </c>
      <c r="C45" s="12">
        <v>13</v>
      </c>
      <c r="D45" s="9" t="s">
        <v>12</v>
      </c>
      <c r="E45" s="9">
        <v>1706</v>
      </c>
      <c r="F45" s="9">
        <v>87</v>
      </c>
      <c r="G45" s="9">
        <f t="shared" si="0"/>
        <v>1793</v>
      </c>
      <c r="H45" s="9">
        <f t="shared" si="1"/>
        <v>1972.3000000000002</v>
      </c>
      <c r="I45" s="109">
        <f t="shared" ref="I45:I46" si="11">I44</f>
        <v>41560</v>
      </c>
      <c r="J45" s="110">
        <f t="shared" si="3"/>
        <v>74517080</v>
      </c>
      <c r="K45" s="111">
        <f t="shared" si="4"/>
        <v>78988105</v>
      </c>
      <c r="L45" s="112">
        <f t="shared" si="5"/>
        <v>197500</v>
      </c>
      <c r="M45" s="111">
        <f t="shared" si="6"/>
        <v>6311360.0000000009</v>
      </c>
      <c r="Q45" s="2"/>
    </row>
    <row r="46" spans="1:17">
      <c r="A46" s="96">
        <v>45</v>
      </c>
      <c r="B46" s="12">
        <v>1303</v>
      </c>
      <c r="C46" s="12">
        <v>13</v>
      </c>
      <c r="D46" s="9" t="s">
        <v>12</v>
      </c>
      <c r="E46" s="9">
        <v>1762</v>
      </c>
      <c r="F46" s="9">
        <v>134</v>
      </c>
      <c r="G46" s="9">
        <f t="shared" si="0"/>
        <v>1896</v>
      </c>
      <c r="H46" s="9">
        <f t="shared" si="1"/>
        <v>2085.6000000000004</v>
      </c>
      <c r="I46" s="109">
        <f t="shared" si="11"/>
        <v>41560</v>
      </c>
      <c r="J46" s="110">
        <f t="shared" si="3"/>
        <v>78797760</v>
      </c>
      <c r="K46" s="111">
        <f t="shared" si="4"/>
        <v>83525626</v>
      </c>
      <c r="L46" s="112">
        <f t="shared" si="5"/>
        <v>209000</v>
      </c>
      <c r="M46" s="111">
        <f t="shared" si="6"/>
        <v>6673920.0000000009</v>
      </c>
      <c r="Q46" s="2"/>
    </row>
    <row r="47" spans="1:17">
      <c r="A47" s="96">
        <v>46</v>
      </c>
      <c r="B47" s="12">
        <v>1304</v>
      </c>
      <c r="C47" s="12">
        <v>13</v>
      </c>
      <c r="D47" s="9" t="s">
        <v>12</v>
      </c>
      <c r="E47" s="9">
        <v>1754</v>
      </c>
      <c r="F47" s="9">
        <v>134</v>
      </c>
      <c r="G47" s="9">
        <f t="shared" si="0"/>
        <v>1888</v>
      </c>
      <c r="H47" s="9">
        <f t="shared" si="1"/>
        <v>2076.8000000000002</v>
      </c>
      <c r="I47" s="109">
        <f>I46</f>
        <v>41560</v>
      </c>
      <c r="J47" s="110">
        <f t="shared" si="3"/>
        <v>78465280</v>
      </c>
      <c r="K47" s="111">
        <f t="shared" si="4"/>
        <v>83173197</v>
      </c>
      <c r="L47" s="112">
        <f t="shared" si="5"/>
        <v>208000</v>
      </c>
      <c r="M47" s="111">
        <f t="shared" si="6"/>
        <v>6645760.0000000009</v>
      </c>
      <c r="Q47" s="2"/>
    </row>
    <row r="48" spans="1:17">
      <c r="A48" s="96">
        <v>47</v>
      </c>
      <c r="B48" s="12">
        <v>1305</v>
      </c>
      <c r="C48" s="12">
        <v>13</v>
      </c>
      <c r="D48" s="9" t="s">
        <v>22</v>
      </c>
      <c r="E48" s="9">
        <v>3112</v>
      </c>
      <c r="F48" s="9">
        <v>0</v>
      </c>
      <c r="G48" s="9">
        <f t="shared" si="0"/>
        <v>3112</v>
      </c>
      <c r="H48" s="9">
        <f t="shared" si="1"/>
        <v>3423.2000000000003</v>
      </c>
      <c r="I48" s="109">
        <f>I47</f>
        <v>41560</v>
      </c>
      <c r="J48" s="110">
        <f t="shared" si="3"/>
        <v>129334720</v>
      </c>
      <c r="K48" s="111">
        <f t="shared" si="4"/>
        <v>137094803</v>
      </c>
      <c r="L48" s="112">
        <f t="shared" si="5"/>
        <v>342500</v>
      </c>
      <c r="M48" s="111">
        <f t="shared" si="6"/>
        <v>10954240</v>
      </c>
      <c r="Q48" s="2"/>
    </row>
    <row r="49" spans="1:17">
      <c r="A49" s="96">
        <v>48</v>
      </c>
      <c r="B49" s="12">
        <v>1306</v>
      </c>
      <c r="C49" s="12">
        <v>13</v>
      </c>
      <c r="D49" s="9" t="s">
        <v>22</v>
      </c>
      <c r="E49" s="9">
        <v>3113</v>
      </c>
      <c r="F49" s="9">
        <v>0</v>
      </c>
      <c r="G49" s="9">
        <f t="shared" si="0"/>
        <v>3113</v>
      </c>
      <c r="H49" s="9">
        <f t="shared" si="1"/>
        <v>3424.3</v>
      </c>
      <c r="I49" s="109">
        <f>I48</f>
        <v>41560</v>
      </c>
      <c r="J49" s="110">
        <f t="shared" si="3"/>
        <v>129376280</v>
      </c>
      <c r="K49" s="111">
        <f t="shared" si="4"/>
        <v>137138857</v>
      </c>
      <c r="L49" s="112">
        <f t="shared" si="5"/>
        <v>343000</v>
      </c>
      <c r="M49" s="111">
        <f t="shared" si="6"/>
        <v>10957760</v>
      </c>
      <c r="Q49" s="2"/>
    </row>
    <row r="50" spans="1:17">
      <c r="A50" s="96">
        <v>49</v>
      </c>
      <c r="B50" s="12">
        <v>1401</v>
      </c>
      <c r="C50" s="12">
        <v>14</v>
      </c>
      <c r="D50" s="9" t="s">
        <v>12</v>
      </c>
      <c r="E50" s="9">
        <v>1705</v>
      </c>
      <c r="F50" s="9">
        <v>87</v>
      </c>
      <c r="G50" s="9">
        <f t="shared" si="0"/>
        <v>1792</v>
      </c>
      <c r="H50" s="9">
        <f t="shared" si="1"/>
        <v>1971.2000000000003</v>
      </c>
      <c r="I50" s="109">
        <f>I49+120</f>
        <v>41680</v>
      </c>
      <c r="J50" s="110">
        <f t="shared" si="3"/>
        <v>74690560</v>
      </c>
      <c r="K50" s="111">
        <f t="shared" si="4"/>
        <v>79171994</v>
      </c>
      <c r="L50" s="112">
        <f t="shared" si="5"/>
        <v>198000</v>
      </c>
      <c r="M50" s="111">
        <f t="shared" si="6"/>
        <v>6307840.0000000009</v>
      </c>
      <c r="Q50" s="2"/>
    </row>
    <row r="51" spans="1:17">
      <c r="A51" s="96">
        <v>50</v>
      </c>
      <c r="B51" s="12">
        <v>1402</v>
      </c>
      <c r="C51" s="12">
        <v>14</v>
      </c>
      <c r="D51" s="9" t="s">
        <v>12</v>
      </c>
      <c r="E51" s="9">
        <v>1706</v>
      </c>
      <c r="F51" s="9">
        <v>87</v>
      </c>
      <c r="G51" s="9">
        <f t="shared" si="0"/>
        <v>1793</v>
      </c>
      <c r="H51" s="9">
        <f t="shared" si="1"/>
        <v>1972.3000000000002</v>
      </c>
      <c r="I51" s="109">
        <f t="shared" ref="I51:I52" si="12">I50</f>
        <v>41680</v>
      </c>
      <c r="J51" s="110">
        <f t="shared" si="3"/>
        <v>74732240</v>
      </c>
      <c r="K51" s="111">
        <f t="shared" si="4"/>
        <v>79216174</v>
      </c>
      <c r="L51" s="112">
        <f t="shared" si="5"/>
        <v>198000</v>
      </c>
      <c r="M51" s="111">
        <f t="shared" si="6"/>
        <v>6311360.0000000009</v>
      </c>
      <c r="Q51" s="2"/>
    </row>
    <row r="52" spans="1:17">
      <c r="A52" s="96">
        <v>51</v>
      </c>
      <c r="B52" s="12">
        <v>1403</v>
      </c>
      <c r="C52" s="12">
        <v>14</v>
      </c>
      <c r="D52" s="9" t="s">
        <v>12</v>
      </c>
      <c r="E52" s="9">
        <v>1762</v>
      </c>
      <c r="F52" s="9">
        <v>134</v>
      </c>
      <c r="G52" s="9">
        <f t="shared" si="0"/>
        <v>1896</v>
      </c>
      <c r="H52" s="9">
        <f t="shared" si="1"/>
        <v>2085.6000000000004</v>
      </c>
      <c r="I52" s="109">
        <f t="shared" si="12"/>
        <v>41680</v>
      </c>
      <c r="J52" s="110">
        <f t="shared" si="3"/>
        <v>79025280</v>
      </c>
      <c r="K52" s="111">
        <f t="shared" si="4"/>
        <v>83766797</v>
      </c>
      <c r="L52" s="112">
        <f t="shared" si="5"/>
        <v>209500</v>
      </c>
      <c r="M52" s="111">
        <f t="shared" si="6"/>
        <v>6673920.0000000009</v>
      </c>
      <c r="Q52" s="2"/>
    </row>
    <row r="53" spans="1:17">
      <c r="A53" s="96">
        <v>52</v>
      </c>
      <c r="B53" s="12">
        <v>1404</v>
      </c>
      <c r="C53" s="12">
        <v>14</v>
      </c>
      <c r="D53" s="9" t="s">
        <v>12</v>
      </c>
      <c r="E53" s="9">
        <v>1754</v>
      </c>
      <c r="F53" s="9">
        <v>134</v>
      </c>
      <c r="G53" s="9">
        <f t="shared" si="0"/>
        <v>1888</v>
      </c>
      <c r="H53" s="9">
        <f t="shared" si="1"/>
        <v>2076.8000000000002</v>
      </c>
      <c r="I53" s="109">
        <f>I52</f>
        <v>41680</v>
      </c>
      <c r="J53" s="110">
        <f t="shared" si="3"/>
        <v>78691840</v>
      </c>
      <c r="K53" s="111">
        <f t="shared" si="4"/>
        <v>83413350</v>
      </c>
      <c r="L53" s="112">
        <f t="shared" si="5"/>
        <v>208500</v>
      </c>
      <c r="M53" s="111">
        <f t="shared" si="6"/>
        <v>6645760.0000000009</v>
      </c>
      <c r="Q53" s="2"/>
    </row>
    <row r="54" spans="1:17">
      <c r="A54" s="96">
        <v>53</v>
      </c>
      <c r="B54" s="12">
        <v>1405</v>
      </c>
      <c r="C54" s="12">
        <v>14</v>
      </c>
      <c r="D54" s="9" t="s">
        <v>22</v>
      </c>
      <c r="E54" s="9">
        <v>3112</v>
      </c>
      <c r="F54" s="9">
        <v>0</v>
      </c>
      <c r="G54" s="9">
        <f t="shared" si="0"/>
        <v>3112</v>
      </c>
      <c r="H54" s="9">
        <f t="shared" si="1"/>
        <v>3423.2000000000003</v>
      </c>
      <c r="I54" s="109">
        <f>I53</f>
        <v>41680</v>
      </c>
      <c r="J54" s="110">
        <f t="shared" si="3"/>
        <v>129708160</v>
      </c>
      <c r="K54" s="111">
        <f t="shared" si="4"/>
        <v>137490650</v>
      </c>
      <c r="L54" s="112">
        <f t="shared" si="5"/>
        <v>343500</v>
      </c>
      <c r="M54" s="111">
        <f t="shared" si="6"/>
        <v>10954240</v>
      </c>
      <c r="Q54" s="2"/>
    </row>
    <row r="55" spans="1:17">
      <c r="A55" s="96">
        <v>54</v>
      </c>
      <c r="B55" s="12">
        <v>1406</v>
      </c>
      <c r="C55" s="12">
        <v>14</v>
      </c>
      <c r="D55" s="9" t="s">
        <v>22</v>
      </c>
      <c r="E55" s="9">
        <v>3113</v>
      </c>
      <c r="F55" s="9">
        <v>0</v>
      </c>
      <c r="G55" s="9">
        <f t="shared" si="0"/>
        <v>3113</v>
      </c>
      <c r="H55" s="9">
        <f t="shared" si="1"/>
        <v>3424.3</v>
      </c>
      <c r="I55" s="109">
        <f>I54</f>
        <v>41680</v>
      </c>
      <c r="J55" s="110">
        <f t="shared" si="3"/>
        <v>129749840</v>
      </c>
      <c r="K55" s="111">
        <f t="shared" si="4"/>
        <v>137534830</v>
      </c>
      <c r="L55" s="112">
        <f t="shared" si="5"/>
        <v>344000</v>
      </c>
      <c r="M55" s="111">
        <f t="shared" si="6"/>
        <v>10957760</v>
      </c>
      <c r="Q55" s="2"/>
    </row>
    <row r="56" spans="1:17">
      <c r="A56" s="96">
        <v>55</v>
      </c>
      <c r="B56" s="12">
        <v>1503</v>
      </c>
      <c r="C56" s="12">
        <v>15</v>
      </c>
      <c r="D56" s="9" t="s">
        <v>12</v>
      </c>
      <c r="E56" s="9">
        <v>1762</v>
      </c>
      <c r="F56" s="9">
        <v>134</v>
      </c>
      <c r="G56" s="9">
        <f t="shared" si="0"/>
        <v>1896</v>
      </c>
      <c r="H56" s="9">
        <f t="shared" si="1"/>
        <v>2085.6000000000004</v>
      </c>
      <c r="I56" s="109">
        <f>I55+120</f>
        <v>41800</v>
      </c>
      <c r="J56" s="110">
        <f t="shared" si="3"/>
        <v>79252800</v>
      </c>
      <c r="K56" s="111">
        <f t="shared" si="4"/>
        <v>84007968</v>
      </c>
      <c r="L56" s="112">
        <f t="shared" si="5"/>
        <v>210000</v>
      </c>
      <c r="M56" s="111">
        <f t="shared" si="6"/>
        <v>6673920.0000000009</v>
      </c>
      <c r="Q56" s="2"/>
    </row>
    <row r="57" spans="1:17">
      <c r="A57" s="96">
        <v>56</v>
      </c>
      <c r="B57" s="12">
        <v>1504</v>
      </c>
      <c r="C57" s="12">
        <v>15</v>
      </c>
      <c r="D57" s="9" t="s">
        <v>12</v>
      </c>
      <c r="E57" s="9">
        <v>1754</v>
      </c>
      <c r="F57" s="9">
        <v>134</v>
      </c>
      <c r="G57" s="9">
        <f t="shared" si="0"/>
        <v>1888</v>
      </c>
      <c r="H57" s="9">
        <f t="shared" si="1"/>
        <v>2076.8000000000002</v>
      </c>
      <c r="I57" s="109">
        <f t="shared" ref="I57:I58" si="13">I56</f>
        <v>41800</v>
      </c>
      <c r="J57" s="110">
        <f t="shared" si="3"/>
        <v>78918400</v>
      </c>
      <c r="K57" s="111">
        <f t="shared" si="4"/>
        <v>83653504</v>
      </c>
      <c r="L57" s="112">
        <f t="shared" si="5"/>
        <v>209000</v>
      </c>
      <c r="M57" s="111">
        <f t="shared" si="6"/>
        <v>6645760.0000000009</v>
      </c>
      <c r="Q57" s="2"/>
    </row>
    <row r="58" spans="1:17">
      <c r="A58" s="96">
        <v>57</v>
      </c>
      <c r="B58" s="12">
        <v>1505</v>
      </c>
      <c r="C58" s="12">
        <v>15</v>
      </c>
      <c r="D58" s="9" t="s">
        <v>22</v>
      </c>
      <c r="E58" s="9">
        <v>3112</v>
      </c>
      <c r="F58" s="9">
        <v>0</v>
      </c>
      <c r="G58" s="9">
        <f t="shared" si="0"/>
        <v>3112</v>
      </c>
      <c r="H58" s="9">
        <f t="shared" si="1"/>
        <v>3423.2000000000003</v>
      </c>
      <c r="I58" s="109">
        <f t="shared" si="13"/>
        <v>41800</v>
      </c>
      <c r="J58" s="110">
        <f t="shared" si="3"/>
        <v>130081600</v>
      </c>
      <c r="K58" s="111">
        <f t="shared" si="4"/>
        <v>137886496</v>
      </c>
      <c r="L58" s="112">
        <f t="shared" si="5"/>
        <v>344500</v>
      </c>
      <c r="M58" s="111">
        <f t="shared" si="6"/>
        <v>10954240</v>
      </c>
      <c r="Q58" s="2"/>
    </row>
    <row r="59" spans="1:17">
      <c r="A59" s="96">
        <v>58</v>
      </c>
      <c r="B59" s="12">
        <v>1506</v>
      </c>
      <c r="C59" s="12">
        <v>15</v>
      </c>
      <c r="D59" s="9" t="s">
        <v>22</v>
      </c>
      <c r="E59" s="9">
        <v>3113</v>
      </c>
      <c r="F59" s="9">
        <v>0</v>
      </c>
      <c r="G59" s="9">
        <f t="shared" si="0"/>
        <v>3113</v>
      </c>
      <c r="H59" s="9">
        <f t="shared" si="1"/>
        <v>3424.3</v>
      </c>
      <c r="I59" s="109">
        <f>I58</f>
        <v>41800</v>
      </c>
      <c r="J59" s="110">
        <f t="shared" si="3"/>
        <v>130123400</v>
      </c>
      <c r="K59" s="111">
        <f t="shared" si="4"/>
        <v>137930804</v>
      </c>
      <c r="L59" s="112">
        <f t="shared" si="5"/>
        <v>345000</v>
      </c>
      <c r="M59" s="111">
        <f t="shared" si="6"/>
        <v>10957760</v>
      </c>
      <c r="Q59" s="2"/>
    </row>
    <row r="60" spans="1:17">
      <c r="A60" s="96">
        <v>59</v>
      </c>
      <c r="B60" s="12">
        <v>1601</v>
      </c>
      <c r="C60" s="12">
        <v>16</v>
      </c>
      <c r="D60" s="9" t="s">
        <v>12</v>
      </c>
      <c r="E60" s="9">
        <v>1705</v>
      </c>
      <c r="F60" s="9">
        <v>87</v>
      </c>
      <c r="G60" s="9">
        <f t="shared" si="0"/>
        <v>1792</v>
      </c>
      <c r="H60" s="9">
        <f t="shared" si="1"/>
        <v>1971.2000000000003</v>
      </c>
      <c r="I60" s="109">
        <f>I59+120</f>
        <v>41920</v>
      </c>
      <c r="J60" s="110">
        <f t="shared" si="3"/>
        <v>75120640</v>
      </c>
      <c r="K60" s="111">
        <f t="shared" si="4"/>
        <v>79627878</v>
      </c>
      <c r="L60" s="112">
        <f t="shared" si="5"/>
        <v>199000</v>
      </c>
      <c r="M60" s="111">
        <f t="shared" si="6"/>
        <v>6307840.0000000009</v>
      </c>
      <c r="Q60" s="2"/>
    </row>
    <row r="61" spans="1:17">
      <c r="A61" s="96">
        <v>60</v>
      </c>
      <c r="B61" s="12">
        <v>1602</v>
      </c>
      <c r="C61" s="12">
        <v>16</v>
      </c>
      <c r="D61" s="9" t="s">
        <v>12</v>
      </c>
      <c r="E61" s="9">
        <v>1706</v>
      </c>
      <c r="F61" s="9">
        <v>87</v>
      </c>
      <c r="G61" s="9">
        <f t="shared" si="0"/>
        <v>1793</v>
      </c>
      <c r="H61" s="9">
        <f t="shared" si="1"/>
        <v>1972.3000000000002</v>
      </c>
      <c r="I61" s="109">
        <f t="shared" ref="I61:I62" si="14">I60</f>
        <v>41920</v>
      </c>
      <c r="J61" s="110">
        <f t="shared" si="3"/>
        <v>75162560</v>
      </c>
      <c r="K61" s="111">
        <f t="shared" si="4"/>
        <v>79672314</v>
      </c>
      <c r="L61" s="112">
        <f t="shared" si="5"/>
        <v>199000</v>
      </c>
      <c r="M61" s="111">
        <f t="shared" si="6"/>
        <v>6311360.0000000009</v>
      </c>
      <c r="Q61" s="2"/>
    </row>
    <row r="62" spans="1:17">
      <c r="A62" s="96">
        <v>61</v>
      </c>
      <c r="B62" s="12">
        <v>1603</v>
      </c>
      <c r="C62" s="12">
        <v>16</v>
      </c>
      <c r="D62" s="9" t="s">
        <v>12</v>
      </c>
      <c r="E62" s="9">
        <v>1762</v>
      </c>
      <c r="F62" s="9">
        <v>134</v>
      </c>
      <c r="G62" s="9">
        <f t="shared" si="0"/>
        <v>1896</v>
      </c>
      <c r="H62" s="9">
        <f t="shared" si="1"/>
        <v>2085.6000000000004</v>
      </c>
      <c r="I62" s="109">
        <f t="shared" si="14"/>
        <v>41920</v>
      </c>
      <c r="J62" s="110">
        <f t="shared" si="3"/>
        <v>79480320</v>
      </c>
      <c r="K62" s="111">
        <f t="shared" si="4"/>
        <v>84249139</v>
      </c>
      <c r="L62" s="112">
        <f t="shared" si="5"/>
        <v>210500</v>
      </c>
      <c r="M62" s="111">
        <f t="shared" si="6"/>
        <v>6673920.0000000009</v>
      </c>
      <c r="Q62" s="2"/>
    </row>
    <row r="63" spans="1:17">
      <c r="A63" s="96">
        <v>62</v>
      </c>
      <c r="B63" s="12">
        <v>1604</v>
      </c>
      <c r="C63" s="12">
        <v>16</v>
      </c>
      <c r="D63" s="9" t="s">
        <v>12</v>
      </c>
      <c r="E63" s="9">
        <v>1754</v>
      </c>
      <c r="F63" s="9">
        <v>134</v>
      </c>
      <c r="G63" s="9">
        <f t="shared" si="0"/>
        <v>1888</v>
      </c>
      <c r="H63" s="9">
        <f t="shared" si="1"/>
        <v>2076.8000000000002</v>
      </c>
      <c r="I63" s="109">
        <f>I62</f>
        <v>41920</v>
      </c>
      <c r="J63" s="110">
        <f t="shared" si="3"/>
        <v>79144960</v>
      </c>
      <c r="K63" s="111">
        <f t="shared" si="4"/>
        <v>83893658</v>
      </c>
      <c r="L63" s="112">
        <f t="shared" si="5"/>
        <v>209500</v>
      </c>
      <c r="M63" s="111">
        <f t="shared" si="6"/>
        <v>6645760.0000000009</v>
      </c>
      <c r="Q63" s="2"/>
    </row>
    <row r="64" spans="1:17">
      <c r="A64" s="96">
        <v>63</v>
      </c>
      <c r="B64" s="12">
        <v>1605</v>
      </c>
      <c r="C64" s="12">
        <v>16</v>
      </c>
      <c r="D64" s="9" t="s">
        <v>22</v>
      </c>
      <c r="E64" s="9">
        <v>3112</v>
      </c>
      <c r="F64" s="9">
        <v>0</v>
      </c>
      <c r="G64" s="9">
        <f t="shared" si="0"/>
        <v>3112</v>
      </c>
      <c r="H64" s="9">
        <f t="shared" si="1"/>
        <v>3423.2000000000003</v>
      </c>
      <c r="I64" s="109">
        <f>I63</f>
        <v>41920</v>
      </c>
      <c r="J64" s="110">
        <f t="shared" si="3"/>
        <v>130455040</v>
      </c>
      <c r="K64" s="111">
        <f t="shared" si="4"/>
        <v>138282342</v>
      </c>
      <c r="L64" s="112">
        <f t="shared" si="5"/>
        <v>345500</v>
      </c>
      <c r="M64" s="111">
        <f t="shared" si="6"/>
        <v>10954240</v>
      </c>
      <c r="Q64" s="2"/>
    </row>
    <row r="65" spans="1:17">
      <c r="A65" s="96">
        <v>64</v>
      </c>
      <c r="B65" s="12">
        <v>1606</v>
      </c>
      <c r="C65" s="12">
        <v>16</v>
      </c>
      <c r="D65" s="9" t="s">
        <v>22</v>
      </c>
      <c r="E65" s="9">
        <v>3113</v>
      </c>
      <c r="F65" s="9">
        <v>0</v>
      </c>
      <c r="G65" s="9">
        <f t="shared" si="0"/>
        <v>3113</v>
      </c>
      <c r="H65" s="9">
        <f t="shared" si="1"/>
        <v>3424.3</v>
      </c>
      <c r="I65" s="109">
        <f>I64</f>
        <v>41920</v>
      </c>
      <c r="J65" s="110">
        <f t="shared" si="3"/>
        <v>130496960</v>
      </c>
      <c r="K65" s="111">
        <f t="shared" si="4"/>
        <v>138326778</v>
      </c>
      <c r="L65" s="112">
        <f t="shared" si="5"/>
        <v>346000</v>
      </c>
      <c r="M65" s="111">
        <f t="shared" si="6"/>
        <v>10957760</v>
      </c>
      <c r="Q65" s="2"/>
    </row>
    <row r="66" spans="1:17">
      <c r="A66" s="96">
        <v>65</v>
      </c>
      <c r="B66" s="12">
        <v>1701</v>
      </c>
      <c r="C66" s="12">
        <v>17</v>
      </c>
      <c r="D66" s="9" t="s">
        <v>12</v>
      </c>
      <c r="E66" s="9">
        <v>1705</v>
      </c>
      <c r="F66" s="9">
        <v>87</v>
      </c>
      <c r="G66" s="9">
        <f t="shared" si="0"/>
        <v>1792</v>
      </c>
      <c r="H66" s="9">
        <f t="shared" si="1"/>
        <v>1971.2000000000003</v>
      </c>
      <c r="I66" s="109">
        <f>I65+120</f>
        <v>42040</v>
      </c>
      <c r="J66" s="110">
        <f t="shared" si="3"/>
        <v>75335680</v>
      </c>
      <c r="K66" s="111">
        <f t="shared" si="4"/>
        <v>79855821</v>
      </c>
      <c r="L66" s="112">
        <f t="shared" si="5"/>
        <v>199500</v>
      </c>
      <c r="M66" s="111">
        <f t="shared" si="6"/>
        <v>6307840.0000000009</v>
      </c>
      <c r="Q66" s="2"/>
    </row>
    <row r="67" spans="1:17">
      <c r="A67" s="96">
        <v>66</v>
      </c>
      <c r="B67" s="12">
        <v>1702</v>
      </c>
      <c r="C67" s="12">
        <v>17</v>
      </c>
      <c r="D67" s="9" t="s">
        <v>12</v>
      </c>
      <c r="E67" s="9">
        <v>1706</v>
      </c>
      <c r="F67" s="9">
        <v>87</v>
      </c>
      <c r="G67" s="9">
        <f t="shared" ref="G67:G130" si="15">E67+F67</f>
        <v>1793</v>
      </c>
      <c r="H67" s="9">
        <f t="shared" ref="H67:H130" si="16">G67*1.1</f>
        <v>1972.3000000000002</v>
      </c>
      <c r="I67" s="109">
        <f t="shared" ref="I67:I68" si="17">I66</f>
        <v>42040</v>
      </c>
      <c r="J67" s="110">
        <f t="shared" ref="J67:J130" si="18">G67*I67</f>
        <v>75377720</v>
      </c>
      <c r="K67" s="111">
        <f t="shared" ref="K67:K130" si="19">ROUND(J67*1.06,0)</f>
        <v>79900383</v>
      </c>
      <c r="L67" s="112">
        <f t="shared" ref="L67:L130" si="20">MROUND((K67*0.03/12),500)</f>
        <v>200000</v>
      </c>
      <c r="M67" s="111">
        <f t="shared" ref="M67:M130" si="21">H67*3200</f>
        <v>6311360.0000000009</v>
      </c>
      <c r="Q67" s="2"/>
    </row>
    <row r="68" spans="1:17">
      <c r="A68" s="96">
        <v>67</v>
      </c>
      <c r="B68" s="12">
        <v>1703</v>
      </c>
      <c r="C68" s="12">
        <v>17</v>
      </c>
      <c r="D68" s="9" t="s">
        <v>12</v>
      </c>
      <c r="E68" s="9">
        <v>1762</v>
      </c>
      <c r="F68" s="9">
        <v>134</v>
      </c>
      <c r="G68" s="9">
        <f t="shared" si="15"/>
        <v>1896</v>
      </c>
      <c r="H68" s="9">
        <f t="shared" si="16"/>
        <v>2085.6000000000004</v>
      </c>
      <c r="I68" s="109">
        <f t="shared" si="17"/>
        <v>42040</v>
      </c>
      <c r="J68" s="110">
        <f t="shared" si="18"/>
        <v>79707840</v>
      </c>
      <c r="K68" s="111">
        <f t="shared" si="19"/>
        <v>84490310</v>
      </c>
      <c r="L68" s="112">
        <f t="shared" si="20"/>
        <v>211000</v>
      </c>
      <c r="M68" s="111">
        <f t="shared" si="21"/>
        <v>6673920.0000000009</v>
      </c>
      <c r="Q68" s="2"/>
    </row>
    <row r="69" spans="1:17">
      <c r="A69" s="96">
        <v>68</v>
      </c>
      <c r="B69" s="12">
        <v>1704</v>
      </c>
      <c r="C69" s="12">
        <v>17</v>
      </c>
      <c r="D69" s="9" t="s">
        <v>12</v>
      </c>
      <c r="E69" s="9">
        <v>1754</v>
      </c>
      <c r="F69" s="9">
        <v>134</v>
      </c>
      <c r="G69" s="9">
        <f t="shared" si="15"/>
        <v>1888</v>
      </c>
      <c r="H69" s="9">
        <f t="shared" si="16"/>
        <v>2076.8000000000002</v>
      </c>
      <c r="I69" s="109">
        <f>I68</f>
        <v>42040</v>
      </c>
      <c r="J69" s="110">
        <f t="shared" si="18"/>
        <v>79371520</v>
      </c>
      <c r="K69" s="111">
        <f t="shared" si="19"/>
        <v>84133811</v>
      </c>
      <c r="L69" s="112">
        <f t="shared" si="20"/>
        <v>210500</v>
      </c>
      <c r="M69" s="111">
        <f t="shared" si="21"/>
        <v>6645760.0000000009</v>
      </c>
      <c r="Q69" s="2"/>
    </row>
    <row r="70" spans="1:17">
      <c r="A70" s="96">
        <v>69</v>
      </c>
      <c r="B70" s="12">
        <v>1705</v>
      </c>
      <c r="C70" s="12">
        <v>17</v>
      </c>
      <c r="D70" s="9" t="s">
        <v>22</v>
      </c>
      <c r="E70" s="9">
        <v>3112</v>
      </c>
      <c r="F70" s="9">
        <v>0</v>
      </c>
      <c r="G70" s="9">
        <f t="shared" si="15"/>
        <v>3112</v>
      </c>
      <c r="H70" s="9">
        <f t="shared" si="16"/>
        <v>3423.2000000000003</v>
      </c>
      <c r="I70" s="109">
        <f>I69</f>
        <v>42040</v>
      </c>
      <c r="J70" s="110">
        <f t="shared" si="18"/>
        <v>130828480</v>
      </c>
      <c r="K70" s="111">
        <f t="shared" si="19"/>
        <v>138678189</v>
      </c>
      <c r="L70" s="112">
        <f t="shared" si="20"/>
        <v>346500</v>
      </c>
      <c r="M70" s="111">
        <f t="shared" si="21"/>
        <v>10954240</v>
      </c>
      <c r="Q70" s="2"/>
    </row>
    <row r="71" spans="1:17">
      <c r="A71" s="96">
        <v>70</v>
      </c>
      <c r="B71" s="12">
        <v>1706</v>
      </c>
      <c r="C71" s="12">
        <v>17</v>
      </c>
      <c r="D71" s="9" t="s">
        <v>22</v>
      </c>
      <c r="E71" s="9">
        <v>3113</v>
      </c>
      <c r="F71" s="9">
        <v>0</v>
      </c>
      <c r="G71" s="9">
        <f t="shared" si="15"/>
        <v>3113</v>
      </c>
      <c r="H71" s="9">
        <f t="shared" si="16"/>
        <v>3424.3</v>
      </c>
      <c r="I71" s="109">
        <f>I70</f>
        <v>42040</v>
      </c>
      <c r="J71" s="110">
        <f t="shared" si="18"/>
        <v>130870520</v>
      </c>
      <c r="K71" s="111">
        <f t="shared" si="19"/>
        <v>138722751</v>
      </c>
      <c r="L71" s="112">
        <f t="shared" si="20"/>
        <v>347000</v>
      </c>
      <c r="M71" s="111">
        <f t="shared" si="21"/>
        <v>10957760</v>
      </c>
      <c r="Q71" s="2"/>
    </row>
    <row r="72" spans="1:17">
      <c r="A72" s="96">
        <v>71</v>
      </c>
      <c r="B72" s="12">
        <v>1801</v>
      </c>
      <c r="C72" s="12">
        <v>18</v>
      </c>
      <c r="D72" s="9" t="s">
        <v>12</v>
      </c>
      <c r="E72" s="9">
        <v>1705</v>
      </c>
      <c r="F72" s="9">
        <v>87</v>
      </c>
      <c r="G72" s="9">
        <f t="shared" si="15"/>
        <v>1792</v>
      </c>
      <c r="H72" s="9">
        <f t="shared" si="16"/>
        <v>1971.2000000000003</v>
      </c>
      <c r="I72" s="109">
        <f>I71+120</f>
        <v>42160</v>
      </c>
      <c r="J72" s="110">
        <f t="shared" si="18"/>
        <v>75550720</v>
      </c>
      <c r="K72" s="111">
        <f t="shared" si="19"/>
        <v>80083763</v>
      </c>
      <c r="L72" s="112">
        <f t="shared" si="20"/>
        <v>200000</v>
      </c>
      <c r="M72" s="111">
        <f t="shared" si="21"/>
        <v>6307840.0000000009</v>
      </c>
      <c r="Q72" s="2"/>
    </row>
    <row r="73" spans="1:17">
      <c r="A73" s="96">
        <v>72</v>
      </c>
      <c r="B73" s="12">
        <v>1802</v>
      </c>
      <c r="C73" s="12">
        <v>18</v>
      </c>
      <c r="D73" s="9" t="s">
        <v>12</v>
      </c>
      <c r="E73" s="9">
        <v>1706</v>
      </c>
      <c r="F73" s="9">
        <v>87</v>
      </c>
      <c r="G73" s="9">
        <f t="shared" si="15"/>
        <v>1793</v>
      </c>
      <c r="H73" s="9">
        <f t="shared" si="16"/>
        <v>1972.3000000000002</v>
      </c>
      <c r="I73" s="109">
        <f t="shared" ref="I73:I74" si="22">I72</f>
        <v>42160</v>
      </c>
      <c r="J73" s="110">
        <f t="shared" si="18"/>
        <v>75592880</v>
      </c>
      <c r="K73" s="111">
        <f t="shared" si="19"/>
        <v>80128453</v>
      </c>
      <c r="L73" s="112">
        <f t="shared" si="20"/>
        <v>200500</v>
      </c>
      <c r="M73" s="111">
        <f t="shared" si="21"/>
        <v>6311360.0000000009</v>
      </c>
      <c r="Q73" s="2"/>
    </row>
    <row r="74" spans="1:17">
      <c r="A74" s="96">
        <v>73</v>
      </c>
      <c r="B74" s="12">
        <v>1803</v>
      </c>
      <c r="C74" s="12">
        <v>18</v>
      </c>
      <c r="D74" s="9" t="s">
        <v>12</v>
      </c>
      <c r="E74" s="9">
        <v>1762</v>
      </c>
      <c r="F74" s="9">
        <v>134</v>
      </c>
      <c r="G74" s="9">
        <f t="shared" si="15"/>
        <v>1896</v>
      </c>
      <c r="H74" s="9">
        <f t="shared" si="16"/>
        <v>2085.6000000000004</v>
      </c>
      <c r="I74" s="109">
        <f t="shared" si="22"/>
        <v>42160</v>
      </c>
      <c r="J74" s="110">
        <f t="shared" si="18"/>
        <v>79935360</v>
      </c>
      <c r="K74" s="111">
        <f t="shared" si="19"/>
        <v>84731482</v>
      </c>
      <c r="L74" s="112">
        <f t="shared" si="20"/>
        <v>212000</v>
      </c>
      <c r="M74" s="111">
        <f t="shared" si="21"/>
        <v>6673920.0000000009</v>
      </c>
      <c r="Q74" s="2"/>
    </row>
    <row r="75" spans="1:17">
      <c r="A75" s="96">
        <v>74</v>
      </c>
      <c r="B75" s="12">
        <v>1804</v>
      </c>
      <c r="C75" s="12">
        <v>18</v>
      </c>
      <c r="D75" s="9" t="s">
        <v>12</v>
      </c>
      <c r="E75" s="9">
        <v>1754</v>
      </c>
      <c r="F75" s="9">
        <v>134</v>
      </c>
      <c r="G75" s="9">
        <f t="shared" si="15"/>
        <v>1888</v>
      </c>
      <c r="H75" s="9">
        <f t="shared" si="16"/>
        <v>2076.8000000000002</v>
      </c>
      <c r="I75" s="109">
        <f>I74</f>
        <v>42160</v>
      </c>
      <c r="J75" s="110">
        <f t="shared" si="18"/>
        <v>79598080</v>
      </c>
      <c r="K75" s="111">
        <f t="shared" si="19"/>
        <v>84373965</v>
      </c>
      <c r="L75" s="112">
        <f t="shared" si="20"/>
        <v>211000</v>
      </c>
      <c r="M75" s="111">
        <f t="shared" si="21"/>
        <v>6645760.0000000009</v>
      </c>
      <c r="Q75" s="2"/>
    </row>
    <row r="76" spans="1:17">
      <c r="A76" s="96">
        <v>75</v>
      </c>
      <c r="B76" s="12">
        <v>1805</v>
      </c>
      <c r="C76" s="12">
        <v>18</v>
      </c>
      <c r="D76" s="9" t="s">
        <v>22</v>
      </c>
      <c r="E76" s="9">
        <v>3112</v>
      </c>
      <c r="F76" s="9">
        <v>0</v>
      </c>
      <c r="G76" s="9">
        <f t="shared" si="15"/>
        <v>3112</v>
      </c>
      <c r="H76" s="9">
        <f t="shared" si="16"/>
        <v>3423.2000000000003</v>
      </c>
      <c r="I76" s="109">
        <f>I75</f>
        <v>42160</v>
      </c>
      <c r="J76" s="110">
        <f t="shared" si="18"/>
        <v>131201920</v>
      </c>
      <c r="K76" s="111">
        <f t="shared" si="19"/>
        <v>139074035</v>
      </c>
      <c r="L76" s="112">
        <f t="shared" si="20"/>
        <v>347500</v>
      </c>
      <c r="M76" s="111">
        <f t="shared" si="21"/>
        <v>10954240</v>
      </c>
      <c r="Q76" s="2"/>
    </row>
    <row r="77" spans="1:17">
      <c r="A77" s="96">
        <v>76</v>
      </c>
      <c r="B77" s="12">
        <v>1806</v>
      </c>
      <c r="C77" s="12">
        <v>18</v>
      </c>
      <c r="D77" s="9" t="s">
        <v>22</v>
      </c>
      <c r="E77" s="9">
        <v>3113</v>
      </c>
      <c r="F77" s="9">
        <v>0</v>
      </c>
      <c r="G77" s="9">
        <f t="shared" si="15"/>
        <v>3113</v>
      </c>
      <c r="H77" s="9">
        <f t="shared" si="16"/>
        <v>3424.3</v>
      </c>
      <c r="I77" s="109">
        <f>I76</f>
        <v>42160</v>
      </c>
      <c r="J77" s="110">
        <f t="shared" si="18"/>
        <v>131244080</v>
      </c>
      <c r="K77" s="111">
        <f t="shared" si="19"/>
        <v>139118725</v>
      </c>
      <c r="L77" s="112">
        <f t="shared" si="20"/>
        <v>348000</v>
      </c>
      <c r="M77" s="111">
        <f t="shared" si="21"/>
        <v>10957760</v>
      </c>
      <c r="Q77" s="2"/>
    </row>
    <row r="78" spans="1:17">
      <c r="A78" s="96">
        <v>77</v>
      </c>
      <c r="B78" s="12">
        <v>1901</v>
      </c>
      <c r="C78" s="12">
        <v>19</v>
      </c>
      <c r="D78" s="9" t="s">
        <v>12</v>
      </c>
      <c r="E78" s="9">
        <v>1705</v>
      </c>
      <c r="F78" s="9">
        <v>87</v>
      </c>
      <c r="G78" s="9">
        <f t="shared" si="15"/>
        <v>1792</v>
      </c>
      <c r="H78" s="9">
        <f t="shared" si="16"/>
        <v>1971.2000000000003</v>
      </c>
      <c r="I78" s="109">
        <f>I77+120</f>
        <v>42280</v>
      </c>
      <c r="J78" s="110">
        <f t="shared" si="18"/>
        <v>75765760</v>
      </c>
      <c r="K78" s="111">
        <f t="shared" si="19"/>
        <v>80311706</v>
      </c>
      <c r="L78" s="112">
        <f t="shared" si="20"/>
        <v>201000</v>
      </c>
      <c r="M78" s="111">
        <f t="shared" si="21"/>
        <v>6307840.0000000009</v>
      </c>
      <c r="Q78" s="2"/>
    </row>
    <row r="79" spans="1:17">
      <c r="A79" s="96">
        <v>78</v>
      </c>
      <c r="B79" s="12">
        <v>1902</v>
      </c>
      <c r="C79" s="12">
        <v>19</v>
      </c>
      <c r="D79" s="9" t="s">
        <v>12</v>
      </c>
      <c r="E79" s="9">
        <v>1706</v>
      </c>
      <c r="F79" s="9">
        <v>87</v>
      </c>
      <c r="G79" s="9">
        <f t="shared" si="15"/>
        <v>1793</v>
      </c>
      <c r="H79" s="9">
        <f t="shared" si="16"/>
        <v>1972.3000000000002</v>
      </c>
      <c r="I79" s="109">
        <f t="shared" ref="I79:I80" si="23">I78</f>
        <v>42280</v>
      </c>
      <c r="J79" s="110">
        <f t="shared" si="18"/>
        <v>75808040</v>
      </c>
      <c r="K79" s="111">
        <f t="shared" si="19"/>
        <v>80356522</v>
      </c>
      <c r="L79" s="112">
        <f t="shared" si="20"/>
        <v>201000</v>
      </c>
      <c r="M79" s="111">
        <f t="shared" si="21"/>
        <v>6311360.0000000009</v>
      </c>
      <c r="Q79" s="2"/>
    </row>
    <row r="80" spans="1:17">
      <c r="A80" s="96">
        <v>79</v>
      </c>
      <c r="B80" s="12">
        <v>1903</v>
      </c>
      <c r="C80" s="12">
        <v>19</v>
      </c>
      <c r="D80" s="9" t="s">
        <v>12</v>
      </c>
      <c r="E80" s="9">
        <v>1762</v>
      </c>
      <c r="F80" s="9">
        <v>134</v>
      </c>
      <c r="G80" s="9">
        <f t="shared" si="15"/>
        <v>1896</v>
      </c>
      <c r="H80" s="9">
        <f t="shared" si="16"/>
        <v>2085.6000000000004</v>
      </c>
      <c r="I80" s="109">
        <f t="shared" si="23"/>
        <v>42280</v>
      </c>
      <c r="J80" s="110">
        <f t="shared" si="18"/>
        <v>80162880</v>
      </c>
      <c r="K80" s="111">
        <f t="shared" si="19"/>
        <v>84972653</v>
      </c>
      <c r="L80" s="112">
        <f t="shared" si="20"/>
        <v>212500</v>
      </c>
      <c r="M80" s="111">
        <f t="shared" si="21"/>
        <v>6673920.0000000009</v>
      </c>
      <c r="Q80" s="2"/>
    </row>
    <row r="81" spans="1:17">
      <c r="A81" s="96">
        <v>80</v>
      </c>
      <c r="B81" s="12">
        <v>1904</v>
      </c>
      <c r="C81" s="12">
        <v>19</v>
      </c>
      <c r="D81" s="9" t="s">
        <v>12</v>
      </c>
      <c r="E81" s="9">
        <v>1754</v>
      </c>
      <c r="F81" s="9">
        <v>134</v>
      </c>
      <c r="G81" s="9">
        <f t="shared" si="15"/>
        <v>1888</v>
      </c>
      <c r="H81" s="9">
        <f t="shared" si="16"/>
        <v>2076.8000000000002</v>
      </c>
      <c r="I81" s="109">
        <f>I80</f>
        <v>42280</v>
      </c>
      <c r="J81" s="110">
        <f t="shared" si="18"/>
        <v>79824640</v>
      </c>
      <c r="K81" s="111">
        <f t="shared" si="19"/>
        <v>84614118</v>
      </c>
      <c r="L81" s="112">
        <f t="shared" si="20"/>
        <v>211500</v>
      </c>
      <c r="M81" s="111">
        <f t="shared" si="21"/>
        <v>6645760.0000000009</v>
      </c>
      <c r="Q81" s="2"/>
    </row>
    <row r="82" spans="1:17">
      <c r="A82" s="96">
        <v>81</v>
      </c>
      <c r="B82" s="12">
        <v>1905</v>
      </c>
      <c r="C82" s="12">
        <v>19</v>
      </c>
      <c r="D82" s="9" t="s">
        <v>22</v>
      </c>
      <c r="E82" s="9">
        <v>3112</v>
      </c>
      <c r="F82" s="9">
        <v>0</v>
      </c>
      <c r="G82" s="9">
        <f t="shared" si="15"/>
        <v>3112</v>
      </c>
      <c r="H82" s="9">
        <f t="shared" si="16"/>
        <v>3423.2000000000003</v>
      </c>
      <c r="I82" s="109">
        <f>I81</f>
        <v>42280</v>
      </c>
      <c r="J82" s="110">
        <f t="shared" si="18"/>
        <v>131575360</v>
      </c>
      <c r="K82" s="111">
        <f t="shared" si="19"/>
        <v>139469882</v>
      </c>
      <c r="L82" s="112">
        <f t="shared" si="20"/>
        <v>348500</v>
      </c>
      <c r="M82" s="111">
        <f t="shared" si="21"/>
        <v>10954240</v>
      </c>
      <c r="Q82" s="2"/>
    </row>
    <row r="83" spans="1:17">
      <c r="A83" s="96">
        <v>82</v>
      </c>
      <c r="B83" s="12">
        <v>1906</v>
      </c>
      <c r="C83" s="12">
        <v>19</v>
      </c>
      <c r="D83" s="9" t="s">
        <v>22</v>
      </c>
      <c r="E83" s="9">
        <v>3113</v>
      </c>
      <c r="F83" s="9">
        <v>0</v>
      </c>
      <c r="G83" s="9">
        <f t="shared" si="15"/>
        <v>3113</v>
      </c>
      <c r="H83" s="9">
        <f t="shared" si="16"/>
        <v>3424.3</v>
      </c>
      <c r="I83" s="109">
        <f>I82</f>
        <v>42280</v>
      </c>
      <c r="J83" s="110">
        <f t="shared" si="18"/>
        <v>131617640</v>
      </c>
      <c r="K83" s="111">
        <f t="shared" si="19"/>
        <v>139514698</v>
      </c>
      <c r="L83" s="112">
        <f t="shared" si="20"/>
        <v>349000</v>
      </c>
      <c r="M83" s="111">
        <f t="shared" si="21"/>
        <v>10957760</v>
      </c>
      <c r="Q83" s="2"/>
    </row>
    <row r="84" spans="1:17">
      <c r="A84" s="96">
        <v>83</v>
      </c>
      <c r="B84" s="12">
        <v>2001</v>
      </c>
      <c r="C84" s="12">
        <v>20</v>
      </c>
      <c r="D84" s="9" t="s">
        <v>12</v>
      </c>
      <c r="E84" s="9">
        <v>1705</v>
      </c>
      <c r="F84" s="9">
        <v>87</v>
      </c>
      <c r="G84" s="9">
        <f t="shared" si="15"/>
        <v>1792</v>
      </c>
      <c r="H84" s="9">
        <f t="shared" si="16"/>
        <v>1971.2000000000003</v>
      </c>
      <c r="I84" s="109">
        <f>I83+120</f>
        <v>42400</v>
      </c>
      <c r="J84" s="110">
        <f t="shared" si="18"/>
        <v>75980800</v>
      </c>
      <c r="K84" s="111">
        <f t="shared" si="19"/>
        <v>80539648</v>
      </c>
      <c r="L84" s="112">
        <f t="shared" si="20"/>
        <v>201500</v>
      </c>
      <c r="M84" s="111">
        <f t="shared" si="21"/>
        <v>6307840.0000000009</v>
      </c>
      <c r="Q84" s="2"/>
    </row>
    <row r="85" spans="1:17">
      <c r="A85" s="96">
        <v>84</v>
      </c>
      <c r="B85" s="12">
        <v>2002</v>
      </c>
      <c r="C85" s="12">
        <v>20</v>
      </c>
      <c r="D85" s="9" t="s">
        <v>12</v>
      </c>
      <c r="E85" s="9">
        <v>1706</v>
      </c>
      <c r="F85" s="9">
        <v>87</v>
      </c>
      <c r="G85" s="9">
        <f t="shared" si="15"/>
        <v>1793</v>
      </c>
      <c r="H85" s="9">
        <f t="shared" si="16"/>
        <v>1972.3000000000002</v>
      </c>
      <c r="I85" s="109">
        <f t="shared" ref="I85:I86" si="24">I84</f>
        <v>42400</v>
      </c>
      <c r="J85" s="110">
        <f t="shared" si="18"/>
        <v>76023200</v>
      </c>
      <c r="K85" s="111">
        <f t="shared" si="19"/>
        <v>80584592</v>
      </c>
      <c r="L85" s="112">
        <f t="shared" si="20"/>
        <v>201500</v>
      </c>
      <c r="M85" s="111">
        <f t="shared" si="21"/>
        <v>6311360.0000000009</v>
      </c>
      <c r="Q85" s="2"/>
    </row>
    <row r="86" spans="1:17">
      <c r="A86" s="96">
        <v>85</v>
      </c>
      <c r="B86" s="12">
        <v>2003</v>
      </c>
      <c r="C86" s="12">
        <v>20</v>
      </c>
      <c r="D86" s="9" t="s">
        <v>12</v>
      </c>
      <c r="E86" s="9">
        <v>1762</v>
      </c>
      <c r="F86" s="9">
        <v>134</v>
      </c>
      <c r="G86" s="9">
        <f t="shared" si="15"/>
        <v>1896</v>
      </c>
      <c r="H86" s="9">
        <f t="shared" si="16"/>
        <v>2085.6000000000004</v>
      </c>
      <c r="I86" s="109">
        <f t="shared" si="24"/>
        <v>42400</v>
      </c>
      <c r="J86" s="110">
        <f t="shared" si="18"/>
        <v>80390400</v>
      </c>
      <c r="K86" s="111">
        <f t="shared" si="19"/>
        <v>85213824</v>
      </c>
      <c r="L86" s="112">
        <f t="shared" si="20"/>
        <v>213000</v>
      </c>
      <c r="M86" s="111">
        <f t="shared" si="21"/>
        <v>6673920.0000000009</v>
      </c>
      <c r="Q86" s="2"/>
    </row>
    <row r="87" spans="1:17">
      <c r="A87" s="96">
        <v>86</v>
      </c>
      <c r="B87" s="12">
        <v>2004</v>
      </c>
      <c r="C87" s="12">
        <v>20</v>
      </c>
      <c r="D87" s="9" t="s">
        <v>12</v>
      </c>
      <c r="E87" s="9">
        <v>1754</v>
      </c>
      <c r="F87" s="9">
        <v>134</v>
      </c>
      <c r="G87" s="9">
        <f t="shared" si="15"/>
        <v>1888</v>
      </c>
      <c r="H87" s="9">
        <f t="shared" si="16"/>
        <v>2076.8000000000002</v>
      </c>
      <c r="I87" s="109">
        <f>I86</f>
        <v>42400</v>
      </c>
      <c r="J87" s="110">
        <f t="shared" si="18"/>
        <v>80051200</v>
      </c>
      <c r="K87" s="111">
        <f t="shared" si="19"/>
        <v>84854272</v>
      </c>
      <c r="L87" s="112">
        <f t="shared" si="20"/>
        <v>212000</v>
      </c>
      <c r="M87" s="111">
        <f t="shared" si="21"/>
        <v>6645760.0000000009</v>
      </c>
      <c r="Q87" s="2"/>
    </row>
    <row r="88" spans="1:17">
      <c r="A88" s="96">
        <v>87</v>
      </c>
      <c r="B88" s="12">
        <v>2005</v>
      </c>
      <c r="C88" s="12">
        <v>20</v>
      </c>
      <c r="D88" s="9" t="s">
        <v>22</v>
      </c>
      <c r="E88" s="9">
        <v>3112</v>
      </c>
      <c r="F88" s="9">
        <v>0</v>
      </c>
      <c r="G88" s="9">
        <f t="shared" si="15"/>
        <v>3112</v>
      </c>
      <c r="H88" s="9">
        <f t="shared" si="16"/>
        <v>3423.2000000000003</v>
      </c>
      <c r="I88" s="109">
        <f>I87</f>
        <v>42400</v>
      </c>
      <c r="J88" s="110">
        <f t="shared" si="18"/>
        <v>131948800</v>
      </c>
      <c r="K88" s="111">
        <f t="shared" si="19"/>
        <v>139865728</v>
      </c>
      <c r="L88" s="112">
        <f t="shared" si="20"/>
        <v>349500</v>
      </c>
      <c r="M88" s="111">
        <f t="shared" si="21"/>
        <v>10954240</v>
      </c>
      <c r="Q88" s="2"/>
    </row>
    <row r="89" spans="1:17">
      <c r="A89" s="96">
        <v>88</v>
      </c>
      <c r="B89" s="12">
        <v>2006</v>
      </c>
      <c r="C89" s="12">
        <v>20</v>
      </c>
      <c r="D89" s="9" t="s">
        <v>22</v>
      </c>
      <c r="E89" s="9">
        <v>3113</v>
      </c>
      <c r="F89" s="9">
        <v>0</v>
      </c>
      <c r="G89" s="9">
        <f t="shared" si="15"/>
        <v>3113</v>
      </c>
      <c r="H89" s="9">
        <f t="shared" si="16"/>
        <v>3424.3</v>
      </c>
      <c r="I89" s="109">
        <f>I88</f>
        <v>42400</v>
      </c>
      <c r="J89" s="110">
        <f t="shared" si="18"/>
        <v>131991200</v>
      </c>
      <c r="K89" s="111">
        <f t="shared" si="19"/>
        <v>139910672</v>
      </c>
      <c r="L89" s="112">
        <f t="shared" si="20"/>
        <v>350000</v>
      </c>
      <c r="M89" s="111">
        <f t="shared" si="21"/>
        <v>10957760</v>
      </c>
      <c r="Q89" s="2"/>
    </row>
    <row r="90" spans="1:17">
      <c r="A90" s="96">
        <v>89</v>
      </c>
      <c r="B90" s="12">
        <v>2101</v>
      </c>
      <c r="C90" s="12">
        <v>21</v>
      </c>
      <c r="D90" s="9" t="s">
        <v>12</v>
      </c>
      <c r="E90" s="9">
        <v>1705</v>
      </c>
      <c r="F90" s="9">
        <v>87</v>
      </c>
      <c r="G90" s="9">
        <f t="shared" si="15"/>
        <v>1792</v>
      </c>
      <c r="H90" s="9">
        <f t="shared" si="16"/>
        <v>1971.2000000000003</v>
      </c>
      <c r="I90" s="109">
        <f>I89+120</f>
        <v>42520</v>
      </c>
      <c r="J90" s="110">
        <f t="shared" si="18"/>
        <v>76195840</v>
      </c>
      <c r="K90" s="111">
        <f t="shared" si="19"/>
        <v>80767590</v>
      </c>
      <c r="L90" s="112">
        <f t="shared" si="20"/>
        <v>202000</v>
      </c>
      <c r="M90" s="111">
        <f t="shared" si="21"/>
        <v>6307840.0000000009</v>
      </c>
      <c r="Q90" s="2"/>
    </row>
    <row r="91" spans="1:17">
      <c r="A91" s="96">
        <v>90</v>
      </c>
      <c r="B91" s="12">
        <v>2102</v>
      </c>
      <c r="C91" s="12">
        <v>21</v>
      </c>
      <c r="D91" s="9" t="s">
        <v>12</v>
      </c>
      <c r="E91" s="9">
        <v>1706</v>
      </c>
      <c r="F91" s="9">
        <v>87</v>
      </c>
      <c r="G91" s="9">
        <f t="shared" si="15"/>
        <v>1793</v>
      </c>
      <c r="H91" s="9">
        <f t="shared" si="16"/>
        <v>1972.3000000000002</v>
      </c>
      <c r="I91" s="109">
        <f t="shared" ref="I91:I92" si="25">I90</f>
        <v>42520</v>
      </c>
      <c r="J91" s="110">
        <f t="shared" si="18"/>
        <v>76238360</v>
      </c>
      <c r="K91" s="111">
        <f t="shared" si="19"/>
        <v>80812662</v>
      </c>
      <c r="L91" s="112">
        <f t="shared" si="20"/>
        <v>202000</v>
      </c>
      <c r="M91" s="111">
        <f t="shared" si="21"/>
        <v>6311360.0000000009</v>
      </c>
      <c r="Q91" s="2"/>
    </row>
    <row r="92" spans="1:17">
      <c r="A92" s="96">
        <v>91</v>
      </c>
      <c r="B92" s="12">
        <v>2103</v>
      </c>
      <c r="C92" s="12">
        <v>21</v>
      </c>
      <c r="D92" s="9" t="s">
        <v>12</v>
      </c>
      <c r="E92" s="9">
        <v>1762</v>
      </c>
      <c r="F92" s="9">
        <v>134</v>
      </c>
      <c r="G92" s="9">
        <f t="shared" si="15"/>
        <v>1896</v>
      </c>
      <c r="H92" s="9">
        <f t="shared" si="16"/>
        <v>2085.6000000000004</v>
      </c>
      <c r="I92" s="109">
        <f t="shared" si="25"/>
        <v>42520</v>
      </c>
      <c r="J92" s="110">
        <f t="shared" si="18"/>
        <v>80617920</v>
      </c>
      <c r="K92" s="111">
        <f t="shared" si="19"/>
        <v>85454995</v>
      </c>
      <c r="L92" s="112">
        <f t="shared" si="20"/>
        <v>213500</v>
      </c>
      <c r="M92" s="111">
        <f t="shared" si="21"/>
        <v>6673920.0000000009</v>
      </c>
      <c r="O92">
        <f>E92*1.1</f>
        <v>1938.2</v>
      </c>
      <c r="Q92" s="2"/>
    </row>
    <row r="93" spans="1:17">
      <c r="A93" s="96">
        <v>92</v>
      </c>
      <c r="B93" s="12">
        <v>2104</v>
      </c>
      <c r="C93" s="12">
        <v>21</v>
      </c>
      <c r="D93" s="9" t="s">
        <v>12</v>
      </c>
      <c r="E93" s="9">
        <v>1754</v>
      </c>
      <c r="F93" s="9">
        <v>134</v>
      </c>
      <c r="G93" s="9">
        <f t="shared" si="15"/>
        <v>1888</v>
      </c>
      <c r="H93" s="9">
        <f t="shared" si="16"/>
        <v>2076.8000000000002</v>
      </c>
      <c r="I93" s="109">
        <f>I92</f>
        <v>42520</v>
      </c>
      <c r="J93" s="110">
        <f t="shared" si="18"/>
        <v>80277760</v>
      </c>
      <c r="K93" s="111">
        <f t="shared" si="19"/>
        <v>85094426</v>
      </c>
      <c r="L93" s="112">
        <f t="shared" si="20"/>
        <v>212500</v>
      </c>
      <c r="M93" s="111">
        <f t="shared" si="21"/>
        <v>6645760.0000000009</v>
      </c>
      <c r="Q93" s="2"/>
    </row>
    <row r="94" spans="1:17">
      <c r="A94" s="96">
        <v>93</v>
      </c>
      <c r="B94" s="12">
        <v>2105</v>
      </c>
      <c r="C94" s="12">
        <v>21</v>
      </c>
      <c r="D94" s="9" t="s">
        <v>22</v>
      </c>
      <c r="E94" s="9">
        <v>3112</v>
      </c>
      <c r="F94" s="9">
        <v>0</v>
      </c>
      <c r="G94" s="9">
        <f t="shared" si="15"/>
        <v>3112</v>
      </c>
      <c r="H94" s="9">
        <f t="shared" si="16"/>
        <v>3423.2000000000003</v>
      </c>
      <c r="I94" s="109">
        <f>I93</f>
        <v>42520</v>
      </c>
      <c r="J94" s="110">
        <f t="shared" si="18"/>
        <v>132322240</v>
      </c>
      <c r="K94" s="111">
        <f t="shared" si="19"/>
        <v>140261574</v>
      </c>
      <c r="L94" s="112">
        <f t="shared" si="20"/>
        <v>350500</v>
      </c>
      <c r="M94" s="111">
        <f t="shared" si="21"/>
        <v>10954240</v>
      </c>
      <c r="Q94" s="2"/>
    </row>
    <row r="95" spans="1:17">
      <c r="A95" s="96">
        <v>94</v>
      </c>
      <c r="B95" s="12">
        <v>2106</v>
      </c>
      <c r="C95" s="12">
        <v>21</v>
      </c>
      <c r="D95" s="9" t="s">
        <v>22</v>
      </c>
      <c r="E95" s="9">
        <v>3113</v>
      </c>
      <c r="F95" s="9">
        <v>0</v>
      </c>
      <c r="G95" s="9">
        <f t="shared" si="15"/>
        <v>3113</v>
      </c>
      <c r="H95" s="9">
        <f t="shared" si="16"/>
        <v>3424.3</v>
      </c>
      <c r="I95" s="109">
        <f>I94</f>
        <v>42520</v>
      </c>
      <c r="J95" s="110">
        <f t="shared" si="18"/>
        <v>132364760</v>
      </c>
      <c r="K95" s="111">
        <f t="shared" si="19"/>
        <v>140306646</v>
      </c>
      <c r="L95" s="112">
        <f t="shared" si="20"/>
        <v>351000</v>
      </c>
      <c r="M95" s="111">
        <f t="shared" si="21"/>
        <v>10957760</v>
      </c>
      <c r="Q95" s="2"/>
    </row>
    <row r="96" spans="1:17">
      <c r="A96" s="96">
        <v>95</v>
      </c>
      <c r="B96" s="12">
        <v>2203</v>
      </c>
      <c r="C96" s="12">
        <v>22</v>
      </c>
      <c r="D96" s="9" t="s">
        <v>12</v>
      </c>
      <c r="E96" s="9">
        <v>1762</v>
      </c>
      <c r="F96" s="9">
        <v>134</v>
      </c>
      <c r="G96" s="9">
        <f t="shared" si="15"/>
        <v>1896</v>
      </c>
      <c r="H96" s="9">
        <f t="shared" si="16"/>
        <v>2085.6000000000004</v>
      </c>
      <c r="I96" s="109">
        <f>I95+120</f>
        <v>42640</v>
      </c>
      <c r="J96" s="110">
        <f t="shared" si="18"/>
        <v>80845440</v>
      </c>
      <c r="K96" s="111">
        <f t="shared" si="19"/>
        <v>85696166</v>
      </c>
      <c r="L96" s="112">
        <f t="shared" si="20"/>
        <v>214000</v>
      </c>
      <c r="M96" s="111">
        <f t="shared" si="21"/>
        <v>6673920.0000000009</v>
      </c>
      <c r="Q96" s="2"/>
    </row>
    <row r="97" spans="1:17">
      <c r="A97" s="96">
        <v>96</v>
      </c>
      <c r="B97" s="12">
        <v>2204</v>
      </c>
      <c r="C97" s="12">
        <v>22</v>
      </c>
      <c r="D97" s="9" t="s">
        <v>12</v>
      </c>
      <c r="E97" s="9">
        <v>1754</v>
      </c>
      <c r="F97" s="9">
        <v>134</v>
      </c>
      <c r="G97" s="9">
        <f t="shared" si="15"/>
        <v>1888</v>
      </c>
      <c r="H97" s="9">
        <f t="shared" si="16"/>
        <v>2076.8000000000002</v>
      </c>
      <c r="I97" s="109">
        <f t="shared" ref="I97:I98" si="26">I96</f>
        <v>42640</v>
      </c>
      <c r="J97" s="110">
        <f t="shared" si="18"/>
        <v>80504320</v>
      </c>
      <c r="K97" s="111">
        <f t="shared" si="19"/>
        <v>85334579</v>
      </c>
      <c r="L97" s="112">
        <f t="shared" si="20"/>
        <v>213500</v>
      </c>
      <c r="M97" s="111">
        <f t="shared" si="21"/>
        <v>6645760.0000000009</v>
      </c>
      <c r="Q97" s="2"/>
    </row>
    <row r="98" spans="1:17">
      <c r="A98" s="96">
        <v>97</v>
      </c>
      <c r="B98" s="12">
        <v>2205</v>
      </c>
      <c r="C98" s="12">
        <v>22</v>
      </c>
      <c r="D98" s="9" t="s">
        <v>22</v>
      </c>
      <c r="E98" s="9">
        <v>3112</v>
      </c>
      <c r="F98" s="9">
        <v>0</v>
      </c>
      <c r="G98" s="9">
        <f t="shared" si="15"/>
        <v>3112</v>
      </c>
      <c r="H98" s="9">
        <f t="shared" si="16"/>
        <v>3423.2000000000003</v>
      </c>
      <c r="I98" s="109">
        <f t="shared" si="26"/>
        <v>42640</v>
      </c>
      <c r="J98" s="110">
        <f t="shared" si="18"/>
        <v>132695680</v>
      </c>
      <c r="K98" s="111">
        <f t="shared" si="19"/>
        <v>140657421</v>
      </c>
      <c r="L98" s="112">
        <f t="shared" si="20"/>
        <v>351500</v>
      </c>
      <c r="M98" s="111">
        <f t="shared" si="21"/>
        <v>10954240</v>
      </c>
      <c r="Q98" s="2"/>
    </row>
    <row r="99" spans="1:17">
      <c r="A99" s="96">
        <v>98</v>
      </c>
      <c r="B99" s="12">
        <v>2206</v>
      </c>
      <c r="C99" s="12">
        <v>22</v>
      </c>
      <c r="D99" s="9" t="s">
        <v>22</v>
      </c>
      <c r="E99" s="9">
        <v>3113</v>
      </c>
      <c r="F99" s="9">
        <v>0</v>
      </c>
      <c r="G99" s="9">
        <f t="shared" si="15"/>
        <v>3113</v>
      </c>
      <c r="H99" s="9">
        <f t="shared" si="16"/>
        <v>3424.3</v>
      </c>
      <c r="I99" s="109">
        <f>I98</f>
        <v>42640</v>
      </c>
      <c r="J99" s="110">
        <f t="shared" si="18"/>
        <v>132738320</v>
      </c>
      <c r="K99" s="111">
        <f t="shared" si="19"/>
        <v>140702619</v>
      </c>
      <c r="L99" s="112">
        <f t="shared" si="20"/>
        <v>352000</v>
      </c>
      <c r="M99" s="111">
        <f t="shared" si="21"/>
        <v>10957760</v>
      </c>
      <c r="Q99" s="2"/>
    </row>
    <row r="100" spans="1:17">
      <c r="A100" s="96">
        <v>99</v>
      </c>
      <c r="B100" s="12">
        <v>2301</v>
      </c>
      <c r="C100" s="12">
        <v>23</v>
      </c>
      <c r="D100" s="9" t="s">
        <v>12</v>
      </c>
      <c r="E100" s="9">
        <v>1705</v>
      </c>
      <c r="F100" s="9">
        <v>87</v>
      </c>
      <c r="G100" s="9">
        <f t="shared" si="15"/>
        <v>1792</v>
      </c>
      <c r="H100" s="9">
        <f t="shared" si="16"/>
        <v>1971.2000000000003</v>
      </c>
      <c r="I100" s="109">
        <f>I99+120</f>
        <v>42760</v>
      </c>
      <c r="J100" s="110">
        <f t="shared" si="18"/>
        <v>76625920</v>
      </c>
      <c r="K100" s="111">
        <f t="shared" si="19"/>
        <v>81223475</v>
      </c>
      <c r="L100" s="112">
        <f t="shared" si="20"/>
        <v>203000</v>
      </c>
      <c r="M100" s="111">
        <f t="shared" si="21"/>
        <v>6307840.0000000009</v>
      </c>
      <c r="Q100" s="2"/>
    </row>
    <row r="101" spans="1:17">
      <c r="A101" s="96">
        <v>100</v>
      </c>
      <c r="B101" s="12">
        <v>2302</v>
      </c>
      <c r="C101" s="12">
        <v>23</v>
      </c>
      <c r="D101" s="9" t="s">
        <v>12</v>
      </c>
      <c r="E101" s="9">
        <v>1706</v>
      </c>
      <c r="F101" s="9">
        <v>87</v>
      </c>
      <c r="G101" s="9">
        <f t="shared" si="15"/>
        <v>1793</v>
      </c>
      <c r="H101" s="9">
        <f t="shared" si="16"/>
        <v>1972.3000000000002</v>
      </c>
      <c r="I101" s="109">
        <f t="shared" ref="I101:I102" si="27">I100</f>
        <v>42760</v>
      </c>
      <c r="J101" s="110">
        <f t="shared" si="18"/>
        <v>76668680</v>
      </c>
      <c r="K101" s="111">
        <f t="shared" si="19"/>
        <v>81268801</v>
      </c>
      <c r="L101" s="112">
        <f t="shared" si="20"/>
        <v>203000</v>
      </c>
      <c r="M101" s="111">
        <f t="shared" si="21"/>
        <v>6311360.0000000009</v>
      </c>
      <c r="Q101" s="2"/>
    </row>
    <row r="102" spans="1:17">
      <c r="A102" s="96">
        <v>101</v>
      </c>
      <c r="B102" s="12">
        <v>2303</v>
      </c>
      <c r="C102" s="12">
        <v>23</v>
      </c>
      <c r="D102" s="9" t="s">
        <v>12</v>
      </c>
      <c r="E102" s="9">
        <v>1762</v>
      </c>
      <c r="F102" s="9">
        <v>134</v>
      </c>
      <c r="G102" s="9">
        <f t="shared" si="15"/>
        <v>1896</v>
      </c>
      <c r="H102" s="9">
        <f t="shared" si="16"/>
        <v>2085.6000000000004</v>
      </c>
      <c r="I102" s="109">
        <f t="shared" si="27"/>
        <v>42760</v>
      </c>
      <c r="J102" s="110">
        <f t="shared" si="18"/>
        <v>81072960</v>
      </c>
      <c r="K102" s="111">
        <f t="shared" si="19"/>
        <v>85937338</v>
      </c>
      <c r="L102" s="112">
        <f t="shared" si="20"/>
        <v>215000</v>
      </c>
      <c r="M102" s="111">
        <f t="shared" si="21"/>
        <v>6673920.0000000009</v>
      </c>
      <c r="Q102" s="2"/>
    </row>
    <row r="103" spans="1:17">
      <c r="A103" s="96">
        <v>102</v>
      </c>
      <c r="B103" s="12">
        <v>2304</v>
      </c>
      <c r="C103" s="12">
        <v>23</v>
      </c>
      <c r="D103" s="9" t="s">
        <v>12</v>
      </c>
      <c r="E103" s="9">
        <v>1754</v>
      </c>
      <c r="F103" s="9">
        <v>134</v>
      </c>
      <c r="G103" s="9">
        <f t="shared" si="15"/>
        <v>1888</v>
      </c>
      <c r="H103" s="9">
        <f t="shared" si="16"/>
        <v>2076.8000000000002</v>
      </c>
      <c r="I103" s="109">
        <f>I102</f>
        <v>42760</v>
      </c>
      <c r="J103" s="110">
        <f t="shared" si="18"/>
        <v>80730880</v>
      </c>
      <c r="K103" s="111">
        <f t="shared" si="19"/>
        <v>85574733</v>
      </c>
      <c r="L103" s="112">
        <f t="shared" si="20"/>
        <v>214000</v>
      </c>
      <c r="M103" s="111">
        <f t="shared" si="21"/>
        <v>6645760.0000000009</v>
      </c>
      <c r="Q103" s="2"/>
    </row>
    <row r="104" spans="1:17">
      <c r="A104" s="96">
        <v>103</v>
      </c>
      <c r="B104" s="12">
        <v>2305</v>
      </c>
      <c r="C104" s="12">
        <v>23</v>
      </c>
      <c r="D104" s="9" t="s">
        <v>22</v>
      </c>
      <c r="E104" s="9">
        <v>3112</v>
      </c>
      <c r="F104" s="9">
        <v>0</v>
      </c>
      <c r="G104" s="9">
        <f t="shared" si="15"/>
        <v>3112</v>
      </c>
      <c r="H104" s="9">
        <f t="shared" si="16"/>
        <v>3423.2000000000003</v>
      </c>
      <c r="I104" s="109">
        <f>I103</f>
        <v>42760</v>
      </c>
      <c r="J104" s="110">
        <f t="shared" si="18"/>
        <v>133069120</v>
      </c>
      <c r="K104" s="111">
        <f t="shared" si="19"/>
        <v>141053267</v>
      </c>
      <c r="L104" s="112">
        <f t="shared" si="20"/>
        <v>352500</v>
      </c>
      <c r="M104" s="111">
        <f t="shared" si="21"/>
        <v>10954240</v>
      </c>
      <c r="Q104" s="2"/>
    </row>
    <row r="105" spans="1:17">
      <c r="A105" s="96">
        <v>104</v>
      </c>
      <c r="B105" s="12">
        <v>2306</v>
      </c>
      <c r="C105" s="12">
        <v>23</v>
      </c>
      <c r="D105" s="9" t="s">
        <v>22</v>
      </c>
      <c r="E105" s="9">
        <v>3113</v>
      </c>
      <c r="F105" s="9">
        <v>0</v>
      </c>
      <c r="G105" s="9">
        <f t="shared" si="15"/>
        <v>3113</v>
      </c>
      <c r="H105" s="9">
        <f t="shared" si="16"/>
        <v>3424.3</v>
      </c>
      <c r="I105" s="109">
        <f>I104</f>
        <v>42760</v>
      </c>
      <c r="J105" s="110">
        <f t="shared" si="18"/>
        <v>133111880</v>
      </c>
      <c r="K105" s="111">
        <f t="shared" si="19"/>
        <v>141098593</v>
      </c>
      <c r="L105" s="112">
        <f t="shared" si="20"/>
        <v>352500</v>
      </c>
      <c r="M105" s="111">
        <f t="shared" si="21"/>
        <v>10957760</v>
      </c>
      <c r="Q105" s="2"/>
    </row>
    <row r="106" spans="1:17">
      <c r="A106" s="96">
        <v>105</v>
      </c>
      <c r="B106" s="12">
        <v>2401</v>
      </c>
      <c r="C106" s="12">
        <v>24</v>
      </c>
      <c r="D106" s="9" t="s">
        <v>12</v>
      </c>
      <c r="E106" s="9">
        <v>1705</v>
      </c>
      <c r="F106" s="9">
        <v>87</v>
      </c>
      <c r="G106" s="9">
        <f t="shared" si="15"/>
        <v>1792</v>
      </c>
      <c r="H106" s="9">
        <f t="shared" si="16"/>
        <v>1971.2000000000003</v>
      </c>
      <c r="I106" s="109">
        <f>I105+120</f>
        <v>42880</v>
      </c>
      <c r="J106" s="110">
        <f t="shared" si="18"/>
        <v>76840960</v>
      </c>
      <c r="K106" s="111">
        <f t="shared" si="19"/>
        <v>81451418</v>
      </c>
      <c r="L106" s="112">
        <f t="shared" si="20"/>
        <v>203500</v>
      </c>
      <c r="M106" s="111">
        <f t="shared" si="21"/>
        <v>6307840.0000000009</v>
      </c>
      <c r="Q106" s="2"/>
    </row>
    <row r="107" spans="1:17">
      <c r="A107" s="96">
        <v>106</v>
      </c>
      <c r="B107" s="12">
        <v>2402</v>
      </c>
      <c r="C107" s="12">
        <v>24</v>
      </c>
      <c r="D107" s="9" t="s">
        <v>12</v>
      </c>
      <c r="E107" s="9">
        <v>1706</v>
      </c>
      <c r="F107" s="9">
        <v>87</v>
      </c>
      <c r="G107" s="9">
        <f t="shared" si="15"/>
        <v>1793</v>
      </c>
      <c r="H107" s="9">
        <f t="shared" si="16"/>
        <v>1972.3000000000002</v>
      </c>
      <c r="I107" s="109">
        <f t="shared" ref="I107:I108" si="28">I106</f>
        <v>42880</v>
      </c>
      <c r="J107" s="110">
        <f t="shared" si="18"/>
        <v>76883840</v>
      </c>
      <c r="K107" s="111">
        <f t="shared" si="19"/>
        <v>81496870</v>
      </c>
      <c r="L107" s="112">
        <f t="shared" si="20"/>
        <v>203500</v>
      </c>
      <c r="M107" s="111">
        <f t="shared" si="21"/>
        <v>6311360.0000000009</v>
      </c>
      <c r="Q107" s="2"/>
    </row>
    <row r="108" spans="1:17">
      <c r="A108" s="96">
        <v>107</v>
      </c>
      <c r="B108" s="12">
        <v>2403</v>
      </c>
      <c r="C108" s="12">
        <v>24</v>
      </c>
      <c r="D108" s="9" t="s">
        <v>12</v>
      </c>
      <c r="E108" s="9">
        <v>1762</v>
      </c>
      <c r="F108" s="9">
        <v>134</v>
      </c>
      <c r="G108" s="9">
        <f t="shared" si="15"/>
        <v>1896</v>
      </c>
      <c r="H108" s="9">
        <f t="shared" si="16"/>
        <v>2085.6000000000004</v>
      </c>
      <c r="I108" s="109">
        <f t="shared" si="28"/>
        <v>42880</v>
      </c>
      <c r="J108" s="110">
        <f t="shared" si="18"/>
        <v>81300480</v>
      </c>
      <c r="K108" s="111">
        <f t="shared" si="19"/>
        <v>86178509</v>
      </c>
      <c r="L108" s="112">
        <f t="shared" si="20"/>
        <v>215500</v>
      </c>
      <c r="M108" s="111">
        <f t="shared" si="21"/>
        <v>6673920.0000000009</v>
      </c>
      <c r="Q108" s="2"/>
    </row>
    <row r="109" spans="1:17">
      <c r="A109" s="96">
        <v>108</v>
      </c>
      <c r="B109" s="12">
        <v>2404</v>
      </c>
      <c r="C109" s="12">
        <v>24</v>
      </c>
      <c r="D109" s="9" t="s">
        <v>12</v>
      </c>
      <c r="E109" s="9">
        <v>1754</v>
      </c>
      <c r="F109" s="9">
        <v>134</v>
      </c>
      <c r="G109" s="9">
        <f t="shared" si="15"/>
        <v>1888</v>
      </c>
      <c r="H109" s="9">
        <f t="shared" si="16"/>
        <v>2076.8000000000002</v>
      </c>
      <c r="I109" s="109">
        <f>I108</f>
        <v>42880</v>
      </c>
      <c r="J109" s="110">
        <f t="shared" si="18"/>
        <v>80957440</v>
      </c>
      <c r="K109" s="111">
        <f t="shared" si="19"/>
        <v>85814886</v>
      </c>
      <c r="L109" s="112">
        <f t="shared" si="20"/>
        <v>214500</v>
      </c>
      <c r="M109" s="111">
        <f t="shared" si="21"/>
        <v>6645760.0000000009</v>
      </c>
      <c r="Q109" s="2"/>
    </row>
    <row r="110" spans="1:17">
      <c r="A110" s="96">
        <v>109</v>
      </c>
      <c r="B110" s="12">
        <v>2405</v>
      </c>
      <c r="C110" s="12">
        <v>24</v>
      </c>
      <c r="D110" s="9" t="s">
        <v>22</v>
      </c>
      <c r="E110" s="9">
        <v>3112</v>
      </c>
      <c r="F110" s="9">
        <v>0</v>
      </c>
      <c r="G110" s="9">
        <f t="shared" si="15"/>
        <v>3112</v>
      </c>
      <c r="H110" s="9">
        <f t="shared" si="16"/>
        <v>3423.2000000000003</v>
      </c>
      <c r="I110" s="109">
        <f>I109</f>
        <v>42880</v>
      </c>
      <c r="J110" s="110">
        <f t="shared" si="18"/>
        <v>133442560</v>
      </c>
      <c r="K110" s="111">
        <f t="shared" si="19"/>
        <v>141449114</v>
      </c>
      <c r="L110" s="112">
        <f t="shared" si="20"/>
        <v>353500</v>
      </c>
      <c r="M110" s="111">
        <f t="shared" si="21"/>
        <v>10954240</v>
      </c>
      <c r="Q110" s="2"/>
    </row>
    <row r="111" spans="1:17">
      <c r="A111" s="96">
        <v>110</v>
      </c>
      <c r="B111" s="12">
        <v>2406</v>
      </c>
      <c r="C111" s="12">
        <v>24</v>
      </c>
      <c r="D111" s="9" t="s">
        <v>22</v>
      </c>
      <c r="E111" s="9">
        <v>3113</v>
      </c>
      <c r="F111" s="9">
        <v>0</v>
      </c>
      <c r="G111" s="9">
        <f t="shared" si="15"/>
        <v>3113</v>
      </c>
      <c r="H111" s="9">
        <f t="shared" si="16"/>
        <v>3424.3</v>
      </c>
      <c r="I111" s="109">
        <f>I110</f>
        <v>42880</v>
      </c>
      <c r="J111" s="110">
        <f t="shared" si="18"/>
        <v>133485440</v>
      </c>
      <c r="K111" s="111">
        <f t="shared" si="19"/>
        <v>141494566</v>
      </c>
      <c r="L111" s="112">
        <f t="shared" si="20"/>
        <v>353500</v>
      </c>
      <c r="M111" s="111">
        <f t="shared" si="21"/>
        <v>10957760</v>
      </c>
      <c r="Q111" s="2"/>
    </row>
    <row r="112" spans="1:17">
      <c r="A112" s="96">
        <v>111</v>
      </c>
      <c r="B112" s="12">
        <v>2501</v>
      </c>
      <c r="C112" s="12">
        <v>25</v>
      </c>
      <c r="D112" s="9" t="s">
        <v>12</v>
      </c>
      <c r="E112" s="9">
        <v>1705</v>
      </c>
      <c r="F112" s="9">
        <v>87</v>
      </c>
      <c r="G112" s="9">
        <f t="shared" si="15"/>
        <v>1792</v>
      </c>
      <c r="H112" s="9">
        <f t="shared" si="16"/>
        <v>1971.2000000000003</v>
      </c>
      <c r="I112" s="109">
        <f>I111+120</f>
        <v>43000</v>
      </c>
      <c r="J112" s="110">
        <f t="shared" si="18"/>
        <v>77056000</v>
      </c>
      <c r="K112" s="111">
        <f t="shared" si="19"/>
        <v>81679360</v>
      </c>
      <c r="L112" s="112">
        <f t="shared" si="20"/>
        <v>204000</v>
      </c>
      <c r="M112" s="111">
        <f t="shared" si="21"/>
        <v>6307840.0000000009</v>
      </c>
      <c r="Q112" s="2"/>
    </row>
    <row r="113" spans="1:17">
      <c r="A113" s="96">
        <v>112</v>
      </c>
      <c r="B113" s="12">
        <v>2502</v>
      </c>
      <c r="C113" s="12">
        <v>25</v>
      </c>
      <c r="D113" s="9" t="s">
        <v>12</v>
      </c>
      <c r="E113" s="9">
        <v>1706</v>
      </c>
      <c r="F113" s="9">
        <v>87</v>
      </c>
      <c r="G113" s="9">
        <f t="shared" si="15"/>
        <v>1793</v>
      </c>
      <c r="H113" s="9">
        <f t="shared" si="16"/>
        <v>1972.3000000000002</v>
      </c>
      <c r="I113" s="109">
        <f t="shared" ref="I113:I114" si="29">I112</f>
        <v>43000</v>
      </c>
      <c r="J113" s="110">
        <f t="shared" si="18"/>
        <v>77099000</v>
      </c>
      <c r="K113" s="111">
        <f t="shared" si="19"/>
        <v>81724940</v>
      </c>
      <c r="L113" s="112">
        <f t="shared" si="20"/>
        <v>204500</v>
      </c>
      <c r="M113" s="111">
        <f t="shared" si="21"/>
        <v>6311360.0000000009</v>
      </c>
      <c r="Q113" s="2"/>
    </row>
    <row r="114" spans="1:17">
      <c r="A114" s="96">
        <v>113</v>
      </c>
      <c r="B114" s="12">
        <v>2503</v>
      </c>
      <c r="C114" s="12">
        <v>25</v>
      </c>
      <c r="D114" s="9" t="s">
        <v>12</v>
      </c>
      <c r="E114" s="9">
        <v>1762</v>
      </c>
      <c r="F114" s="9">
        <v>134</v>
      </c>
      <c r="G114" s="9">
        <f t="shared" si="15"/>
        <v>1896</v>
      </c>
      <c r="H114" s="9">
        <f t="shared" si="16"/>
        <v>2085.6000000000004</v>
      </c>
      <c r="I114" s="109">
        <f t="shared" si="29"/>
        <v>43000</v>
      </c>
      <c r="J114" s="110">
        <f t="shared" si="18"/>
        <v>81528000</v>
      </c>
      <c r="K114" s="111">
        <f t="shared" si="19"/>
        <v>86419680</v>
      </c>
      <c r="L114" s="112">
        <f t="shared" si="20"/>
        <v>216000</v>
      </c>
      <c r="M114" s="111">
        <f t="shared" si="21"/>
        <v>6673920.0000000009</v>
      </c>
      <c r="Q114" s="2"/>
    </row>
    <row r="115" spans="1:17">
      <c r="A115" s="96">
        <v>114</v>
      </c>
      <c r="B115" s="12">
        <v>2504</v>
      </c>
      <c r="C115" s="12">
        <v>25</v>
      </c>
      <c r="D115" s="9" t="s">
        <v>12</v>
      </c>
      <c r="E115" s="9">
        <v>1754</v>
      </c>
      <c r="F115" s="9">
        <v>134</v>
      </c>
      <c r="G115" s="9">
        <f t="shared" si="15"/>
        <v>1888</v>
      </c>
      <c r="H115" s="9">
        <f t="shared" si="16"/>
        <v>2076.8000000000002</v>
      </c>
      <c r="I115" s="109">
        <f>I114</f>
        <v>43000</v>
      </c>
      <c r="J115" s="110">
        <f t="shared" si="18"/>
        <v>81184000</v>
      </c>
      <c r="K115" s="111">
        <f t="shared" si="19"/>
        <v>86055040</v>
      </c>
      <c r="L115" s="112">
        <f t="shared" si="20"/>
        <v>215000</v>
      </c>
      <c r="M115" s="111">
        <f t="shared" si="21"/>
        <v>6645760.0000000009</v>
      </c>
      <c r="Q115" s="2"/>
    </row>
    <row r="116" spans="1:17">
      <c r="A116" s="96">
        <v>115</v>
      </c>
      <c r="B116" s="12">
        <v>2505</v>
      </c>
      <c r="C116" s="12">
        <v>25</v>
      </c>
      <c r="D116" s="9" t="s">
        <v>22</v>
      </c>
      <c r="E116" s="9">
        <v>3112</v>
      </c>
      <c r="F116" s="9">
        <v>0</v>
      </c>
      <c r="G116" s="9">
        <f t="shared" si="15"/>
        <v>3112</v>
      </c>
      <c r="H116" s="9">
        <f t="shared" si="16"/>
        <v>3423.2000000000003</v>
      </c>
      <c r="I116" s="109">
        <f>I115</f>
        <v>43000</v>
      </c>
      <c r="J116" s="110">
        <f t="shared" si="18"/>
        <v>133816000</v>
      </c>
      <c r="K116" s="111">
        <f t="shared" si="19"/>
        <v>141844960</v>
      </c>
      <c r="L116" s="112">
        <f t="shared" si="20"/>
        <v>354500</v>
      </c>
      <c r="M116" s="111">
        <f t="shared" si="21"/>
        <v>10954240</v>
      </c>
      <c r="Q116" s="2"/>
    </row>
    <row r="117" spans="1:17">
      <c r="A117" s="96">
        <v>116</v>
      </c>
      <c r="B117" s="12">
        <v>2506</v>
      </c>
      <c r="C117" s="12">
        <v>25</v>
      </c>
      <c r="D117" s="9" t="s">
        <v>22</v>
      </c>
      <c r="E117" s="9">
        <v>3113</v>
      </c>
      <c r="F117" s="9">
        <v>0</v>
      </c>
      <c r="G117" s="9">
        <f t="shared" si="15"/>
        <v>3113</v>
      </c>
      <c r="H117" s="9">
        <f t="shared" si="16"/>
        <v>3424.3</v>
      </c>
      <c r="I117" s="109">
        <f>I116</f>
        <v>43000</v>
      </c>
      <c r="J117" s="110">
        <f t="shared" si="18"/>
        <v>133859000</v>
      </c>
      <c r="K117" s="111">
        <f t="shared" si="19"/>
        <v>141890540</v>
      </c>
      <c r="L117" s="112">
        <f t="shared" si="20"/>
        <v>354500</v>
      </c>
      <c r="M117" s="111">
        <f t="shared" si="21"/>
        <v>10957760</v>
      </c>
      <c r="Q117" s="2"/>
    </row>
    <row r="118" spans="1:17">
      <c r="A118" s="96">
        <v>117</v>
      </c>
      <c r="B118" s="12">
        <v>2601</v>
      </c>
      <c r="C118" s="12">
        <v>26</v>
      </c>
      <c r="D118" s="9" t="s">
        <v>12</v>
      </c>
      <c r="E118" s="9">
        <v>1705</v>
      </c>
      <c r="F118" s="9">
        <v>87</v>
      </c>
      <c r="G118" s="9">
        <f t="shared" si="15"/>
        <v>1792</v>
      </c>
      <c r="H118" s="9">
        <f t="shared" si="16"/>
        <v>1971.2000000000003</v>
      </c>
      <c r="I118" s="109">
        <f>I117+120</f>
        <v>43120</v>
      </c>
      <c r="J118" s="110">
        <f t="shared" si="18"/>
        <v>77271040</v>
      </c>
      <c r="K118" s="111">
        <f t="shared" si="19"/>
        <v>81907302</v>
      </c>
      <c r="L118" s="112">
        <f t="shared" si="20"/>
        <v>205000</v>
      </c>
      <c r="M118" s="111">
        <f t="shared" si="21"/>
        <v>6307840.0000000009</v>
      </c>
      <c r="Q118" s="2"/>
    </row>
    <row r="119" spans="1:17">
      <c r="A119" s="96">
        <v>118</v>
      </c>
      <c r="B119" s="12">
        <v>2602</v>
      </c>
      <c r="C119" s="12">
        <v>26</v>
      </c>
      <c r="D119" s="9" t="s">
        <v>12</v>
      </c>
      <c r="E119" s="9">
        <v>1706</v>
      </c>
      <c r="F119" s="9">
        <v>87</v>
      </c>
      <c r="G119" s="9">
        <f t="shared" si="15"/>
        <v>1793</v>
      </c>
      <c r="H119" s="9">
        <f t="shared" si="16"/>
        <v>1972.3000000000002</v>
      </c>
      <c r="I119" s="109">
        <f t="shared" ref="I119:I120" si="30">I118</f>
        <v>43120</v>
      </c>
      <c r="J119" s="110">
        <f t="shared" si="18"/>
        <v>77314160</v>
      </c>
      <c r="K119" s="111">
        <f t="shared" si="19"/>
        <v>81953010</v>
      </c>
      <c r="L119" s="112">
        <f t="shared" si="20"/>
        <v>205000</v>
      </c>
      <c r="M119" s="111">
        <f t="shared" si="21"/>
        <v>6311360.0000000009</v>
      </c>
      <c r="Q119" s="2"/>
    </row>
    <row r="120" spans="1:17">
      <c r="A120" s="96">
        <v>119</v>
      </c>
      <c r="B120" s="12">
        <v>2603</v>
      </c>
      <c r="C120" s="12">
        <v>26</v>
      </c>
      <c r="D120" s="9" t="s">
        <v>12</v>
      </c>
      <c r="E120" s="9">
        <v>1762</v>
      </c>
      <c r="F120" s="9">
        <v>134</v>
      </c>
      <c r="G120" s="9">
        <f t="shared" si="15"/>
        <v>1896</v>
      </c>
      <c r="H120" s="9">
        <f t="shared" si="16"/>
        <v>2085.6000000000004</v>
      </c>
      <c r="I120" s="109">
        <f t="shared" si="30"/>
        <v>43120</v>
      </c>
      <c r="J120" s="110">
        <f t="shared" si="18"/>
        <v>81755520</v>
      </c>
      <c r="K120" s="111">
        <f t="shared" si="19"/>
        <v>86660851</v>
      </c>
      <c r="L120" s="112">
        <f t="shared" si="20"/>
        <v>216500</v>
      </c>
      <c r="M120" s="111">
        <f t="shared" si="21"/>
        <v>6673920.0000000009</v>
      </c>
      <c r="Q120" s="2"/>
    </row>
    <row r="121" spans="1:17">
      <c r="A121" s="96">
        <v>120</v>
      </c>
      <c r="B121" s="12">
        <v>2604</v>
      </c>
      <c r="C121" s="12">
        <v>26</v>
      </c>
      <c r="D121" s="9" t="s">
        <v>12</v>
      </c>
      <c r="E121" s="9">
        <v>1754</v>
      </c>
      <c r="F121" s="9">
        <v>134</v>
      </c>
      <c r="G121" s="9">
        <f t="shared" si="15"/>
        <v>1888</v>
      </c>
      <c r="H121" s="9">
        <f t="shared" si="16"/>
        <v>2076.8000000000002</v>
      </c>
      <c r="I121" s="109">
        <f>I120</f>
        <v>43120</v>
      </c>
      <c r="J121" s="110">
        <f t="shared" si="18"/>
        <v>81410560</v>
      </c>
      <c r="K121" s="111">
        <f t="shared" si="19"/>
        <v>86295194</v>
      </c>
      <c r="L121" s="112">
        <f t="shared" si="20"/>
        <v>215500</v>
      </c>
      <c r="M121" s="111">
        <f t="shared" si="21"/>
        <v>6645760.0000000009</v>
      </c>
      <c r="Q121" s="2"/>
    </row>
    <row r="122" spans="1:17">
      <c r="A122" s="96">
        <v>121</v>
      </c>
      <c r="B122" s="12">
        <v>2605</v>
      </c>
      <c r="C122" s="12">
        <v>26</v>
      </c>
      <c r="D122" s="9" t="s">
        <v>22</v>
      </c>
      <c r="E122" s="9">
        <v>3112</v>
      </c>
      <c r="F122" s="9">
        <v>0</v>
      </c>
      <c r="G122" s="9">
        <f t="shared" si="15"/>
        <v>3112</v>
      </c>
      <c r="H122" s="9">
        <f t="shared" si="16"/>
        <v>3423.2000000000003</v>
      </c>
      <c r="I122" s="109">
        <f>I121</f>
        <v>43120</v>
      </c>
      <c r="J122" s="110">
        <f t="shared" si="18"/>
        <v>134189440</v>
      </c>
      <c r="K122" s="111">
        <f t="shared" si="19"/>
        <v>142240806</v>
      </c>
      <c r="L122" s="112">
        <f t="shared" si="20"/>
        <v>355500</v>
      </c>
      <c r="M122" s="111">
        <f t="shared" si="21"/>
        <v>10954240</v>
      </c>
      <c r="Q122" s="2"/>
    </row>
    <row r="123" spans="1:17">
      <c r="A123" s="96">
        <v>122</v>
      </c>
      <c r="B123" s="12">
        <v>2606</v>
      </c>
      <c r="C123" s="12">
        <v>26</v>
      </c>
      <c r="D123" s="9" t="s">
        <v>22</v>
      </c>
      <c r="E123" s="9">
        <v>3113</v>
      </c>
      <c r="F123" s="9">
        <v>0</v>
      </c>
      <c r="G123" s="9">
        <f t="shared" si="15"/>
        <v>3113</v>
      </c>
      <c r="H123" s="9">
        <f t="shared" si="16"/>
        <v>3424.3</v>
      </c>
      <c r="I123" s="109">
        <f>I122</f>
        <v>43120</v>
      </c>
      <c r="J123" s="110">
        <f t="shared" si="18"/>
        <v>134232560</v>
      </c>
      <c r="K123" s="111">
        <f t="shared" si="19"/>
        <v>142286514</v>
      </c>
      <c r="L123" s="112">
        <f t="shared" si="20"/>
        <v>355500</v>
      </c>
      <c r="M123" s="111">
        <f t="shared" si="21"/>
        <v>10957760</v>
      </c>
      <c r="Q123" s="2"/>
    </row>
    <row r="124" spans="1:17">
      <c r="A124" s="96">
        <v>123</v>
      </c>
      <c r="B124" s="12">
        <v>2701</v>
      </c>
      <c r="C124" s="12">
        <v>27</v>
      </c>
      <c r="D124" s="9" t="s">
        <v>12</v>
      </c>
      <c r="E124" s="9">
        <v>1705</v>
      </c>
      <c r="F124" s="9">
        <v>87</v>
      </c>
      <c r="G124" s="9">
        <f t="shared" si="15"/>
        <v>1792</v>
      </c>
      <c r="H124" s="9">
        <f t="shared" si="16"/>
        <v>1971.2000000000003</v>
      </c>
      <c r="I124" s="109">
        <f>I123+120</f>
        <v>43240</v>
      </c>
      <c r="J124" s="110">
        <f t="shared" si="18"/>
        <v>77486080</v>
      </c>
      <c r="K124" s="111">
        <f t="shared" si="19"/>
        <v>82135245</v>
      </c>
      <c r="L124" s="112">
        <f t="shared" si="20"/>
        <v>205500</v>
      </c>
      <c r="M124" s="111">
        <f t="shared" si="21"/>
        <v>6307840.0000000009</v>
      </c>
      <c r="Q124" s="2"/>
    </row>
    <row r="125" spans="1:17">
      <c r="A125" s="96">
        <v>124</v>
      </c>
      <c r="B125" s="12">
        <v>2702</v>
      </c>
      <c r="C125" s="12">
        <v>27</v>
      </c>
      <c r="D125" s="9" t="s">
        <v>12</v>
      </c>
      <c r="E125" s="9">
        <v>1706</v>
      </c>
      <c r="F125" s="9">
        <v>87</v>
      </c>
      <c r="G125" s="9">
        <f t="shared" si="15"/>
        <v>1793</v>
      </c>
      <c r="H125" s="9">
        <f t="shared" si="16"/>
        <v>1972.3000000000002</v>
      </c>
      <c r="I125" s="109">
        <f t="shared" ref="I125:I126" si="31">I124</f>
        <v>43240</v>
      </c>
      <c r="J125" s="110">
        <f t="shared" si="18"/>
        <v>77529320</v>
      </c>
      <c r="K125" s="111">
        <f t="shared" si="19"/>
        <v>82181079</v>
      </c>
      <c r="L125" s="112">
        <f t="shared" si="20"/>
        <v>205500</v>
      </c>
      <c r="M125" s="111">
        <f t="shared" si="21"/>
        <v>6311360.0000000009</v>
      </c>
      <c r="Q125" s="2"/>
    </row>
    <row r="126" spans="1:17">
      <c r="A126" s="96">
        <v>125</v>
      </c>
      <c r="B126" s="12">
        <v>2703</v>
      </c>
      <c r="C126" s="12">
        <v>27</v>
      </c>
      <c r="D126" s="9" t="s">
        <v>12</v>
      </c>
      <c r="E126" s="9">
        <v>1762</v>
      </c>
      <c r="F126" s="9">
        <v>134</v>
      </c>
      <c r="G126" s="9">
        <f t="shared" si="15"/>
        <v>1896</v>
      </c>
      <c r="H126" s="9">
        <f t="shared" si="16"/>
        <v>2085.6000000000004</v>
      </c>
      <c r="I126" s="109">
        <f t="shared" si="31"/>
        <v>43240</v>
      </c>
      <c r="J126" s="110">
        <f t="shared" si="18"/>
        <v>81983040</v>
      </c>
      <c r="K126" s="111">
        <f t="shared" si="19"/>
        <v>86902022</v>
      </c>
      <c r="L126" s="112">
        <f t="shared" si="20"/>
        <v>217500</v>
      </c>
      <c r="M126" s="111">
        <f t="shared" si="21"/>
        <v>6673920.0000000009</v>
      </c>
      <c r="Q126" s="2"/>
    </row>
    <row r="127" spans="1:17">
      <c r="A127" s="96">
        <v>126</v>
      </c>
      <c r="B127" s="12">
        <v>2704</v>
      </c>
      <c r="C127" s="12">
        <v>27</v>
      </c>
      <c r="D127" s="9" t="s">
        <v>12</v>
      </c>
      <c r="E127" s="9">
        <v>1754</v>
      </c>
      <c r="F127" s="9">
        <v>134</v>
      </c>
      <c r="G127" s="9">
        <f t="shared" si="15"/>
        <v>1888</v>
      </c>
      <c r="H127" s="9">
        <f t="shared" si="16"/>
        <v>2076.8000000000002</v>
      </c>
      <c r="I127" s="109">
        <f>I126</f>
        <v>43240</v>
      </c>
      <c r="J127" s="110">
        <f t="shared" si="18"/>
        <v>81637120</v>
      </c>
      <c r="K127" s="111">
        <f t="shared" si="19"/>
        <v>86535347</v>
      </c>
      <c r="L127" s="112">
        <f t="shared" si="20"/>
        <v>216500</v>
      </c>
      <c r="M127" s="111">
        <f t="shared" si="21"/>
        <v>6645760.0000000009</v>
      </c>
      <c r="Q127" s="2"/>
    </row>
    <row r="128" spans="1:17">
      <c r="A128" s="96">
        <v>127</v>
      </c>
      <c r="B128" s="12">
        <v>2705</v>
      </c>
      <c r="C128" s="12">
        <v>27</v>
      </c>
      <c r="D128" s="9" t="s">
        <v>22</v>
      </c>
      <c r="E128" s="9">
        <v>3504</v>
      </c>
      <c r="F128" s="9">
        <v>0</v>
      </c>
      <c r="G128" s="9">
        <f t="shared" si="15"/>
        <v>3504</v>
      </c>
      <c r="H128" s="9">
        <f t="shared" si="16"/>
        <v>3854.4</v>
      </c>
      <c r="I128" s="109">
        <f>I127</f>
        <v>43240</v>
      </c>
      <c r="J128" s="110">
        <f t="shared" si="18"/>
        <v>151512960</v>
      </c>
      <c r="K128" s="111">
        <f t="shared" si="19"/>
        <v>160603738</v>
      </c>
      <c r="L128" s="112">
        <f t="shared" si="20"/>
        <v>401500</v>
      </c>
      <c r="M128" s="111">
        <f t="shared" si="21"/>
        <v>12334080</v>
      </c>
      <c r="Q128" s="2"/>
    </row>
    <row r="129" spans="1:17">
      <c r="A129" s="96">
        <v>128</v>
      </c>
      <c r="B129" s="12">
        <v>2706</v>
      </c>
      <c r="C129" s="12">
        <v>27</v>
      </c>
      <c r="D129" s="9" t="s">
        <v>22</v>
      </c>
      <c r="E129" s="9">
        <v>3113</v>
      </c>
      <c r="F129" s="9">
        <v>0</v>
      </c>
      <c r="G129" s="9">
        <f t="shared" si="15"/>
        <v>3113</v>
      </c>
      <c r="H129" s="9">
        <f t="shared" si="16"/>
        <v>3424.3</v>
      </c>
      <c r="I129" s="109">
        <f>I128</f>
        <v>43240</v>
      </c>
      <c r="J129" s="110">
        <f t="shared" si="18"/>
        <v>134606120</v>
      </c>
      <c r="K129" s="111">
        <f t="shared" si="19"/>
        <v>142682487</v>
      </c>
      <c r="L129" s="112">
        <f t="shared" si="20"/>
        <v>356500</v>
      </c>
      <c r="M129" s="111">
        <f t="shared" si="21"/>
        <v>10957760</v>
      </c>
      <c r="Q129" s="2"/>
    </row>
    <row r="130" spans="1:17">
      <c r="A130" s="96">
        <v>129</v>
      </c>
      <c r="B130" s="12">
        <v>2801</v>
      </c>
      <c r="C130" s="12">
        <v>28</v>
      </c>
      <c r="D130" s="9" t="s">
        <v>12</v>
      </c>
      <c r="E130" s="9">
        <v>1705</v>
      </c>
      <c r="F130" s="9">
        <v>87</v>
      </c>
      <c r="G130" s="9">
        <f t="shared" si="15"/>
        <v>1792</v>
      </c>
      <c r="H130" s="9">
        <f t="shared" si="16"/>
        <v>1971.2000000000003</v>
      </c>
      <c r="I130" s="109">
        <f>I129+120</f>
        <v>43360</v>
      </c>
      <c r="J130" s="110">
        <f t="shared" si="18"/>
        <v>77701120</v>
      </c>
      <c r="K130" s="111">
        <f t="shared" si="19"/>
        <v>82363187</v>
      </c>
      <c r="L130" s="112">
        <f t="shared" si="20"/>
        <v>206000</v>
      </c>
      <c r="M130" s="111">
        <f t="shared" si="21"/>
        <v>6307840.0000000009</v>
      </c>
      <c r="Q130" s="2"/>
    </row>
    <row r="131" spans="1:17">
      <c r="A131" s="96">
        <v>130</v>
      </c>
      <c r="B131" s="12">
        <v>2802</v>
      </c>
      <c r="C131" s="12">
        <v>28</v>
      </c>
      <c r="D131" s="9" t="s">
        <v>12</v>
      </c>
      <c r="E131" s="9">
        <v>1706</v>
      </c>
      <c r="F131" s="9">
        <v>87</v>
      </c>
      <c r="G131" s="9">
        <f t="shared" ref="G131:G194" si="32">E131+F131</f>
        <v>1793</v>
      </c>
      <c r="H131" s="9">
        <f t="shared" ref="H131:H194" si="33">G131*1.1</f>
        <v>1972.3000000000002</v>
      </c>
      <c r="I131" s="109">
        <f t="shared" ref="I131:I132" si="34">I130</f>
        <v>43360</v>
      </c>
      <c r="J131" s="110">
        <f t="shared" ref="J131:J194" si="35">G131*I131</f>
        <v>77744480</v>
      </c>
      <c r="K131" s="111">
        <f t="shared" ref="K131:K194" si="36">ROUND(J131*1.06,0)</f>
        <v>82409149</v>
      </c>
      <c r="L131" s="112">
        <f t="shared" ref="L131:L194" si="37">MROUND((K131*0.03/12),500)</f>
        <v>206000</v>
      </c>
      <c r="M131" s="111">
        <f t="shared" ref="M131:M194" si="38">H131*3200</f>
        <v>6311360.0000000009</v>
      </c>
      <c r="Q131" s="2"/>
    </row>
    <row r="132" spans="1:17">
      <c r="A132" s="96">
        <v>131</v>
      </c>
      <c r="B132" s="12">
        <v>2803</v>
      </c>
      <c r="C132" s="12">
        <v>28</v>
      </c>
      <c r="D132" s="9" t="s">
        <v>12</v>
      </c>
      <c r="E132" s="9">
        <v>1762</v>
      </c>
      <c r="F132" s="9">
        <v>134</v>
      </c>
      <c r="G132" s="9">
        <f t="shared" si="32"/>
        <v>1896</v>
      </c>
      <c r="H132" s="9">
        <f t="shared" si="33"/>
        <v>2085.6000000000004</v>
      </c>
      <c r="I132" s="109">
        <f t="shared" si="34"/>
        <v>43360</v>
      </c>
      <c r="J132" s="110">
        <f t="shared" si="35"/>
        <v>82210560</v>
      </c>
      <c r="K132" s="111">
        <f t="shared" si="36"/>
        <v>87143194</v>
      </c>
      <c r="L132" s="112">
        <f t="shared" si="37"/>
        <v>218000</v>
      </c>
      <c r="M132" s="111">
        <f t="shared" si="38"/>
        <v>6673920.0000000009</v>
      </c>
      <c r="Q132" s="2"/>
    </row>
    <row r="133" spans="1:17">
      <c r="A133" s="96">
        <v>132</v>
      </c>
      <c r="B133" s="12">
        <v>2804</v>
      </c>
      <c r="C133" s="12">
        <v>28</v>
      </c>
      <c r="D133" s="9" t="s">
        <v>12</v>
      </c>
      <c r="E133" s="9">
        <v>1754</v>
      </c>
      <c r="F133" s="9">
        <v>134</v>
      </c>
      <c r="G133" s="9">
        <f t="shared" si="32"/>
        <v>1888</v>
      </c>
      <c r="H133" s="9">
        <f t="shared" si="33"/>
        <v>2076.8000000000002</v>
      </c>
      <c r="I133" s="109">
        <f>I132</f>
        <v>43360</v>
      </c>
      <c r="J133" s="110">
        <f t="shared" si="35"/>
        <v>81863680</v>
      </c>
      <c r="K133" s="111">
        <f t="shared" si="36"/>
        <v>86775501</v>
      </c>
      <c r="L133" s="112">
        <f t="shared" si="37"/>
        <v>217000</v>
      </c>
      <c r="M133" s="111">
        <f t="shared" si="38"/>
        <v>6645760.0000000009</v>
      </c>
      <c r="Q133" s="2"/>
    </row>
    <row r="134" spans="1:17">
      <c r="A134" s="96">
        <v>133</v>
      </c>
      <c r="B134" s="12">
        <v>2805</v>
      </c>
      <c r="C134" s="12">
        <v>28</v>
      </c>
      <c r="D134" s="9" t="s">
        <v>22</v>
      </c>
      <c r="E134" s="9">
        <v>3504</v>
      </c>
      <c r="F134" s="9">
        <v>0</v>
      </c>
      <c r="G134" s="9">
        <f t="shared" si="32"/>
        <v>3504</v>
      </c>
      <c r="H134" s="9">
        <f t="shared" si="33"/>
        <v>3854.4</v>
      </c>
      <c r="I134" s="109">
        <f>I133</f>
        <v>43360</v>
      </c>
      <c r="J134" s="110">
        <f t="shared" si="35"/>
        <v>151933440</v>
      </c>
      <c r="K134" s="111">
        <f t="shared" si="36"/>
        <v>161049446</v>
      </c>
      <c r="L134" s="112">
        <f t="shared" si="37"/>
        <v>402500</v>
      </c>
      <c r="M134" s="111">
        <f t="shared" si="38"/>
        <v>12334080</v>
      </c>
      <c r="Q134" s="2"/>
    </row>
    <row r="135" spans="1:17">
      <c r="A135" s="96">
        <v>134</v>
      </c>
      <c r="B135" s="12">
        <v>2806</v>
      </c>
      <c r="C135" s="12">
        <v>28</v>
      </c>
      <c r="D135" s="9" t="s">
        <v>22</v>
      </c>
      <c r="E135" s="9">
        <v>3113</v>
      </c>
      <c r="F135" s="9">
        <v>0</v>
      </c>
      <c r="G135" s="9">
        <f t="shared" si="32"/>
        <v>3113</v>
      </c>
      <c r="H135" s="9">
        <f t="shared" si="33"/>
        <v>3424.3</v>
      </c>
      <c r="I135" s="109">
        <f>I134</f>
        <v>43360</v>
      </c>
      <c r="J135" s="110">
        <f t="shared" si="35"/>
        <v>134979680</v>
      </c>
      <c r="K135" s="111">
        <f t="shared" si="36"/>
        <v>143078461</v>
      </c>
      <c r="L135" s="112">
        <f t="shared" si="37"/>
        <v>357500</v>
      </c>
      <c r="M135" s="111">
        <f t="shared" si="38"/>
        <v>10957760</v>
      </c>
      <c r="Q135" s="2"/>
    </row>
    <row r="136" spans="1:17">
      <c r="A136" s="96">
        <v>135</v>
      </c>
      <c r="B136" s="12">
        <v>2903</v>
      </c>
      <c r="C136" s="12">
        <v>29</v>
      </c>
      <c r="D136" s="9" t="s">
        <v>12</v>
      </c>
      <c r="E136" s="9">
        <v>1762</v>
      </c>
      <c r="F136" s="9">
        <v>134</v>
      </c>
      <c r="G136" s="9">
        <f t="shared" si="32"/>
        <v>1896</v>
      </c>
      <c r="H136" s="9">
        <f t="shared" si="33"/>
        <v>2085.6000000000004</v>
      </c>
      <c r="I136" s="109">
        <f>I135+120</f>
        <v>43480</v>
      </c>
      <c r="J136" s="110">
        <f t="shared" si="35"/>
        <v>82438080</v>
      </c>
      <c r="K136" s="111">
        <f t="shared" si="36"/>
        <v>87384365</v>
      </c>
      <c r="L136" s="112">
        <f t="shared" si="37"/>
        <v>218500</v>
      </c>
      <c r="M136" s="111">
        <f t="shared" si="38"/>
        <v>6673920.0000000009</v>
      </c>
      <c r="Q136" s="2"/>
    </row>
    <row r="137" spans="1:17">
      <c r="A137" s="96">
        <v>136</v>
      </c>
      <c r="B137" s="12">
        <v>2904</v>
      </c>
      <c r="C137" s="12">
        <v>29</v>
      </c>
      <c r="D137" s="9" t="s">
        <v>12</v>
      </c>
      <c r="E137" s="9">
        <v>1754</v>
      </c>
      <c r="F137" s="9">
        <v>134</v>
      </c>
      <c r="G137" s="9">
        <f t="shared" si="32"/>
        <v>1888</v>
      </c>
      <c r="H137" s="9">
        <f t="shared" si="33"/>
        <v>2076.8000000000002</v>
      </c>
      <c r="I137" s="109">
        <f t="shared" ref="I137:I138" si="39">I136</f>
        <v>43480</v>
      </c>
      <c r="J137" s="110">
        <f t="shared" si="35"/>
        <v>82090240</v>
      </c>
      <c r="K137" s="111">
        <f t="shared" si="36"/>
        <v>87015654</v>
      </c>
      <c r="L137" s="112">
        <f t="shared" si="37"/>
        <v>217500</v>
      </c>
      <c r="M137" s="111">
        <f t="shared" si="38"/>
        <v>6645760.0000000009</v>
      </c>
      <c r="Q137" s="2"/>
    </row>
    <row r="138" spans="1:17">
      <c r="A138" s="96">
        <v>137</v>
      </c>
      <c r="B138" s="12">
        <v>2905</v>
      </c>
      <c r="C138" s="12">
        <v>29</v>
      </c>
      <c r="D138" s="9" t="s">
        <v>22</v>
      </c>
      <c r="E138" s="9">
        <v>3504</v>
      </c>
      <c r="F138" s="9">
        <v>0</v>
      </c>
      <c r="G138" s="9">
        <f t="shared" si="32"/>
        <v>3504</v>
      </c>
      <c r="H138" s="9">
        <f t="shared" si="33"/>
        <v>3854.4</v>
      </c>
      <c r="I138" s="109">
        <f t="shared" si="39"/>
        <v>43480</v>
      </c>
      <c r="J138" s="110">
        <f t="shared" si="35"/>
        <v>152353920</v>
      </c>
      <c r="K138" s="111">
        <f t="shared" si="36"/>
        <v>161495155</v>
      </c>
      <c r="L138" s="112">
        <f t="shared" si="37"/>
        <v>403500</v>
      </c>
      <c r="M138" s="111">
        <f t="shared" si="38"/>
        <v>12334080</v>
      </c>
      <c r="Q138" s="2"/>
    </row>
    <row r="139" spans="1:17">
      <c r="A139" s="96">
        <v>138</v>
      </c>
      <c r="B139" s="12">
        <v>2906</v>
      </c>
      <c r="C139" s="12">
        <v>29</v>
      </c>
      <c r="D139" s="9" t="s">
        <v>22</v>
      </c>
      <c r="E139" s="9">
        <v>3113</v>
      </c>
      <c r="F139" s="9">
        <v>0</v>
      </c>
      <c r="G139" s="9">
        <f t="shared" si="32"/>
        <v>3113</v>
      </c>
      <c r="H139" s="9">
        <f t="shared" si="33"/>
        <v>3424.3</v>
      </c>
      <c r="I139" s="109">
        <f>I138</f>
        <v>43480</v>
      </c>
      <c r="J139" s="110">
        <f t="shared" si="35"/>
        <v>135353240</v>
      </c>
      <c r="K139" s="111">
        <f t="shared" si="36"/>
        <v>143474434</v>
      </c>
      <c r="L139" s="112">
        <f t="shared" si="37"/>
        <v>358500</v>
      </c>
      <c r="M139" s="111">
        <f t="shared" si="38"/>
        <v>10957760</v>
      </c>
      <c r="Q139" s="2"/>
    </row>
    <row r="140" spans="1:17">
      <c r="A140" s="96">
        <v>139</v>
      </c>
      <c r="B140" s="12">
        <v>3001</v>
      </c>
      <c r="C140" s="12">
        <v>30</v>
      </c>
      <c r="D140" s="9" t="s">
        <v>12</v>
      </c>
      <c r="E140" s="9">
        <v>1712</v>
      </c>
      <c r="F140" s="9">
        <v>87</v>
      </c>
      <c r="G140" s="9">
        <f t="shared" si="32"/>
        <v>1799</v>
      </c>
      <c r="H140" s="9">
        <f t="shared" si="33"/>
        <v>1978.9</v>
      </c>
      <c r="I140" s="109">
        <f>I139+120</f>
        <v>43600</v>
      </c>
      <c r="J140" s="110">
        <f t="shared" si="35"/>
        <v>78436400</v>
      </c>
      <c r="K140" s="111">
        <f t="shared" si="36"/>
        <v>83142584</v>
      </c>
      <c r="L140" s="112">
        <f t="shared" si="37"/>
        <v>208000</v>
      </c>
      <c r="M140" s="111">
        <f t="shared" si="38"/>
        <v>6332480</v>
      </c>
      <c r="Q140" s="2"/>
    </row>
    <row r="141" spans="1:17">
      <c r="A141" s="96">
        <v>140</v>
      </c>
      <c r="B141" s="12">
        <v>3002</v>
      </c>
      <c r="C141" s="12">
        <v>30</v>
      </c>
      <c r="D141" s="9" t="s">
        <v>12</v>
      </c>
      <c r="E141" s="9">
        <v>1713</v>
      </c>
      <c r="F141" s="9">
        <v>87</v>
      </c>
      <c r="G141" s="9">
        <f t="shared" si="32"/>
        <v>1800</v>
      </c>
      <c r="H141" s="9">
        <f t="shared" si="33"/>
        <v>1980.0000000000002</v>
      </c>
      <c r="I141" s="109">
        <f t="shared" ref="I141:I142" si="40">I140</f>
        <v>43600</v>
      </c>
      <c r="J141" s="110">
        <f t="shared" si="35"/>
        <v>78480000</v>
      </c>
      <c r="K141" s="111">
        <f t="shared" si="36"/>
        <v>83188800</v>
      </c>
      <c r="L141" s="112">
        <f t="shared" si="37"/>
        <v>208000</v>
      </c>
      <c r="M141" s="111">
        <f t="shared" si="38"/>
        <v>6336000.0000000009</v>
      </c>
      <c r="Q141" s="2"/>
    </row>
    <row r="142" spans="1:17">
      <c r="A142" s="96">
        <v>141</v>
      </c>
      <c r="B142" s="12">
        <v>3003</v>
      </c>
      <c r="C142" s="12">
        <v>30</v>
      </c>
      <c r="D142" s="9" t="s">
        <v>12</v>
      </c>
      <c r="E142" s="9">
        <v>1769</v>
      </c>
      <c r="F142" s="9">
        <v>134</v>
      </c>
      <c r="G142" s="9">
        <f t="shared" si="32"/>
        <v>1903</v>
      </c>
      <c r="H142" s="9">
        <f t="shared" si="33"/>
        <v>2093.3000000000002</v>
      </c>
      <c r="I142" s="109">
        <f t="shared" si="40"/>
        <v>43600</v>
      </c>
      <c r="J142" s="110">
        <f t="shared" si="35"/>
        <v>82970800</v>
      </c>
      <c r="K142" s="111">
        <f t="shared" si="36"/>
        <v>87949048</v>
      </c>
      <c r="L142" s="112">
        <f t="shared" si="37"/>
        <v>220000</v>
      </c>
      <c r="M142" s="111">
        <f t="shared" si="38"/>
        <v>6698560.0000000009</v>
      </c>
      <c r="Q142" s="2"/>
    </row>
    <row r="143" spans="1:17">
      <c r="A143" s="96">
        <v>142</v>
      </c>
      <c r="B143" s="12">
        <v>3004</v>
      </c>
      <c r="C143" s="12">
        <v>30</v>
      </c>
      <c r="D143" s="9" t="s">
        <v>12</v>
      </c>
      <c r="E143" s="9">
        <v>1761</v>
      </c>
      <c r="F143" s="9">
        <v>134</v>
      </c>
      <c r="G143" s="9">
        <f t="shared" si="32"/>
        <v>1895</v>
      </c>
      <c r="H143" s="9">
        <f t="shared" si="33"/>
        <v>2084.5</v>
      </c>
      <c r="I143" s="109">
        <f>I142</f>
        <v>43600</v>
      </c>
      <c r="J143" s="110">
        <f t="shared" si="35"/>
        <v>82622000</v>
      </c>
      <c r="K143" s="111">
        <f t="shared" si="36"/>
        <v>87579320</v>
      </c>
      <c r="L143" s="112">
        <f t="shared" si="37"/>
        <v>219000</v>
      </c>
      <c r="M143" s="111">
        <f t="shared" si="38"/>
        <v>6670400</v>
      </c>
      <c r="Q143" s="2"/>
    </row>
    <row r="144" spans="1:17">
      <c r="A144" s="96">
        <v>143</v>
      </c>
      <c r="B144" s="12">
        <v>3005</v>
      </c>
      <c r="C144" s="12">
        <v>30</v>
      </c>
      <c r="D144" s="9" t="s">
        <v>22</v>
      </c>
      <c r="E144" s="9">
        <v>3512</v>
      </c>
      <c r="F144" s="9">
        <v>0</v>
      </c>
      <c r="G144" s="9">
        <f t="shared" si="32"/>
        <v>3512</v>
      </c>
      <c r="H144" s="9">
        <f t="shared" si="33"/>
        <v>3863.2000000000003</v>
      </c>
      <c r="I144" s="109">
        <f>I143</f>
        <v>43600</v>
      </c>
      <c r="J144" s="110">
        <f t="shared" si="35"/>
        <v>153123200</v>
      </c>
      <c r="K144" s="111">
        <f t="shared" si="36"/>
        <v>162310592</v>
      </c>
      <c r="L144" s="112">
        <f t="shared" si="37"/>
        <v>406000</v>
      </c>
      <c r="M144" s="111">
        <f t="shared" si="38"/>
        <v>12362240</v>
      </c>
      <c r="Q144" s="2"/>
    </row>
    <row r="145" spans="1:17">
      <c r="A145" s="96">
        <v>144</v>
      </c>
      <c r="B145" s="12">
        <v>3006</v>
      </c>
      <c r="C145" s="12">
        <v>30</v>
      </c>
      <c r="D145" s="9" t="s">
        <v>22</v>
      </c>
      <c r="E145" s="9">
        <v>3120</v>
      </c>
      <c r="F145" s="9">
        <v>0</v>
      </c>
      <c r="G145" s="9">
        <f t="shared" si="32"/>
        <v>3120</v>
      </c>
      <c r="H145" s="9">
        <f t="shared" si="33"/>
        <v>3432.0000000000005</v>
      </c>
      <c r="I145" s="109">
        <f>I144</f>
        <v>43600</v>
      </c>
      <c r="J145" s="110">
        <f t="shared" si="35"/>
        <v>136032000</v>
      </c>
      <c r="K145" s="111">
        <f t="shared" si="36"/>
        <v>144193920</v>
      </c>
      <c r="L145" s="112">
        <f t="shared" si="37"/>
        <v>360500</v>
      </c>
      <c r="M145" s="111">
        <f t="shared" si="38"/>
        <v>10982400.000000002</v>
      </c>
      <c r="Q145" s="2"/>
    </row>
    <row r="146" spans="1:17">
      <c r="A146" s="96">
        <v>145</v>
      </c>
      <c r="B146" s="12">
        <v>3101</v>
      </c>
      <c r="C146" s="12">
        <v>31</v>
      </c>
      <c r="D146" s="9" t="s">
        <v>12</v>
      </c>
      <c r="E146" s="9">
        <v>1712</v>
      </c>
      <c r="F146" s="9">
        <v>87</v>
      </c>
      <c r="G146" s="9">
        <f t="shared" si="32"/>
        <v>1799</v>
      </c>
      <c r="H146" s="9">
        <f t="shared" si="33"/>
        <v>1978.9</v>
      </c>
      <c r="I146" s="109">
        <f>I145+120</f>
        <v>43720</v>
      </c>
      <c r="J146" s="110">
        <f t="shared" si="35"/>
        <v>78652280</v>
      </c>
      <c r="K146" s="111">
        <f t="shared" si="36"/>
        <v>83371417</v>
      </c>
      <c r="L146" s="112">
        <f t="shared" si="37"/>
        <v>208500</v>
      </c>
      <c r="M146" s="111">
        <f t="shared" si="38"/>
        <v>6332480</v>
      </c>
      <c r="Q146" s="2"/>
    </row>
    <row r="147" spans="1:17">
      <c r="A147" s="96">
        <v>146</v>
      </c>
      <c r="B147" s="12">
        <v>3102</v>
      </c>
      <c r="C147" s="12">
        <v>31</v>
      </c>
      <c r="D147" s="9" t="s">
        <v>12</v>
      </c>
      <c r="E147" s="9">
        <v>1713</v>
      </c>
      <c r="F147" s="9">
        <v>87</v>
      </c>
      <c r="G147" s="9">
        <f t="shared" si="32"/>
        <v>1800</v>
      </c>
      <c r="H147" s="9">
        <f t="shared" si="33"/>
        <v>1980.0000000000002</v>
      </c>
      <c r="I147" s="109">
        <f t="shared" ref="I147:I148" si="41">I146</f>
        <v>43720</v>
      </c>
      <c r="J147" s="110">
        <f t="shared" si="35"/>
        <v>78696000</v>
      </c>
      <c r="K147" s="111">
        <f t="shared" si="36"/>
        <v>83417760</v>
      </c>
      <c r="L147" s="112">
        <f t="shared" si="37"/>
        <v>208500</v>
      </c>
      <c r="M147" s="111">
        <f t="shared" si="38"/>
        <v>6336000.0000000009</v>
      </c>
      <c r="Q147" s="2"/>
    </row>
    <row r="148" spans="1:17">
      <c r="A148" s="96">
        <v>147</v>
      </c>
      <c r="B148" s="12">
        <v>3103</v>
      </c>
      <c r="C148" s="12">
        <v>31</v>
      </c>
      <c r="D148" s="9" t="s">
        <v>12</v>
      </c>
      <c r="E148" s="9">
        <v>1769</v>
      </c>
      <c r="F148" s="9">
        <v>134</v>
      </c>
      <c r="G148" s="9">
        <f t="shared" si="32"/>
        <v>1903</v>
      </c>
      <c r="H148" s="9">
        <f t="shared" si="33"/>
        <v>2093.3000000000002</v>
      </c>
      <c r="I148" s="109">
        <f t="shared" si="41"/>
        <v>43720</v>
      </c>
      <c r="J148" s="110">
        <f t="shared" si="35"/>
        <v>83199160</v>
      </c>
      <c r="K148" s="111">
        <f t="shared" si="36"/>
        <v>88191110</v>
      </c>
      <c r="L148" s="112">
        <f t="shared" si="37"/>
        <v>220500</v>
      </c>
      <c r="M148" s="111">
        <f t="shared" si="38"/>
        <v>6698560.0000000009</v>
      </c>
      <c r="Q148" s="2"/>
    </row>
    <row r="149" spans="1:17">
      <c r="A149" s="96">
        <v>148</v>
      </c>
      <c r="B149" s="12">
        <v>3104</v>
      </c>
      <c r="C149" s="12">
        <v>31</v>
      </c>
      <c r="D149" s="9" t="s">
        <v>12</v>
      </c>
      <c r="E149" s="9">
        <v>1761</v>
      </c>
      <c r="F149" s="9">
        <v>134</v>
      </c>
      <c r="G149" s="9">
        <f t="shared" si="32"/>
        <v>1895</v>
      </c>
      <c r="H149" s="9">
        <f t="shared" si="33"/>
        <v>2084.5</v>
      </c>
      <c r="I149" s="109">
        <f>I148</f>
        <v>43720</v>
      </c>
      <c r="J149" s="110">
        <f t="shared" si="35"/>
        <v>82849400</v>
      </c>
      <c r="K149" s="111">
        <f t="shared" si="36"/>
        <v>87820364</v>
      </c>
      <c r="L149" s="112">
        <f t="shared" si="37"/>
        <v>219500</v>
      </c>
      <c r="M149" s="111">
        <f t="shared" si="38"/>
        <v>6670400</v>
      </c>
      <c r="Q149" s="2"/>
    </row>
    <row r="150" spans="1:17">
      <c r="A150" s="96">
        <v>149</v>
      </c>
      <c r="B150" s="12">
        <v>3105</v>
      </c>
      <c r="C150" s="12">
        <v>31</v>
      </c>
      <c r="D150" s="9" t="s">
        <v>22</v>
      </c>
      <c r="E150" s="9">
        <v>3512</v>
      </c>
      <c r="F150" s="9">
        <v>0</v>
      </c>
      <c r="G150" s="9">
        <f t="shared" si="32"/>
        <v>3512</v>
      </c>
      <c r="H150" s="9">
        <f t="shared" si="33"/>
        <v>3863.2000000000003</v>
      </c>
      <c r="I150" s="109">
        <f>I149</f>
        <v>43720</v>
      </c>
      <c r="J150" s="110">
        <f t="shared" si="35"/>
        <v>153544640</v>
      </c>
      <c r="K150" s="111">
        <f t="shared" si="36"/>
        <v>162757318</v>
      </c>
      <c r="L150" s="112">
        <f t="shared" si="37"/>
        <v>407000</v>
      </c>
      <c r="M150" s="111">
        <f t="shared" si="38"/>
        <v>12362240</v>
      </c>
      <c r="Q150" s="2"/>
    </row>
    <row r="151" spans="1:17">
      <c r="A151" s="96">
        <v>150</v>
      </c>
      <c r="B151" s="12">
        <v>3106</v>
      </c>
      <c r="C151" s="12">
        <v>31</v>
      </c>
      <c r="D151" s="9" t="s">
        <v>22</v>
      </c>
      <c r="E151" s="9">
        <v>3120</v>
      </c>
      <c r="F151" s="9">
        <v>0</v>
      </c>
      <c r="G151" s="9">
        <f t="shared" si="32"/>
        <v>3120</v>
      </c>
      <c r="H151" s="9">
        <f t="shared" si="33"/>
        <v>3432.0000000000005</v>
      </c>
      <c r="I151" s="109">
        <f>I150</f>
        <v>43720</v>
      </c>
      <c r="J151" s="110">
        <f t="shared" si="35"/>
        <v>136406400</v>
      </c>
      <c r="K151" s="111">
        <f t="shared" si="36"/>
        <v>144590784</v>
      </c>
      <c r="L151" s="112">
        <f t="shared" si="37"/>
        <v>361500</v>
      </c>
      <c r="M151" s="111">
        <f t="shared" si="38"/>
        <v>10982400.000000002</v>
      </c>
      <c r="Q151" s="2"/>
    </row>
    <row r="152" spans="1:17">
      <c r="A152" s="96">
        <v>151</v>
      </c>
      <c r="B152" s="12">
        <v>3201</v>
      </c>
      <c r="C152" s="12">
        <v>32</v>
      </c>
      <c r="D152" s="9" t="s">
        <v>12</v>
      </c>
      <c r="E152" s="9">
        <v>1712</v>
      </c>
      <c r="F152" s="9">
        <v>87</v>
      </c>
      <c r="G152" s="9">
        <f t="shared" si="32"/>
        <v>1799</v>
      </c>
      <c r="H152" s="9">
        <f t="shared" si="33"/>
        <v>1978.9</v>
      </c>
      <c r="I152" s="109">
        <f>I151+120</f>
        <v>43840</v>
      </c>
      <c r="J152" s="110">
        <f t="shared" si="35"/>
        <v>78868160</v>
      </c>
      <c r="K152" s="111">
        <f t="shared" si="36"/>
        <v>83600250</v>
      </c>
      <c r="L152" s="112">
        <f t="shared" si="37"/>
        <v>209000</v>
      </c>
      <c r="M152" s="111">
        <f t="shared" si="38"/>
        <v>6332480</v>
      </c>
      <c r="Q152" s="2"/>
    </row>
    <row r="153" spans="1:17">
      <c r="A153" s="96">
        <v>152</v>
      </c>
      <c r="B153" s="12">
        <v>3202</v>
      </c>
      <c r="C153" s="12">
        <v>32</v>
      </c>
      <c r="D153" s="9" t="s">
        <v>12</v>
      </c>
      <c r="E153" s="9">
        <v>1713</v>
      </c>
      <c r="F153" s="9">
        <v>87</v>
      </c>
      <c r="G153" s="9">
        <f t="shared" si="32"/>
        <v>1800</v>
      </c>
      <c r="H153" s="9">
        <f t="shared" si="33"/>
        <v>1980.0000000000002</v>
      </c>
      <c r="I153" s="109">
        <f t="shared" ref="I153:I154" si="42">I152</f>
        <v>43840</v>
      </c>
      <c r="J153" s="110">
        <f t="shared" si="35"/>
        <v>78912000</v>
      </c>
      <c r="K153" s="111">
        <f t="shared" si="36"/>
        <v>83646720</v>
      </c>
      <c r="L153" s="112">
        <f t="shared" si="37"/>
        <v>209000</v>
      </c>
      <c r="M153" s="111">
        <f t="shared" si="38"/>
        <v>6336000.0000000009</v>
      </c>
      <c r="Q153" s="2"/>
    </row>
    <row r="154" spans="1:17">
      <c r="A154" s="96">
        <v>153</v>
      </c>
      <c r="B154" s="12">
        <v>3203</v>
      </c>
      <c r="C154" s="12">
        <v>32</v>
      </c>
      <c r="D154" s="9" t="s">
        <v>12</v>
      </c>
      <c r="E154" s="9">
        <v>1769</v>
      </c>
      <c r="F154" s="9">
        <v>134</v>
      </c>
      <c r="G154" s="9">
        <f t="shared" si="32"/>
        <v>1903</v>
      </c>
      <c r="H154" s="9">
        <f t="shared" si="33"/>
        <v>2093.3000000000002</v>
      </c>
      <c r="I154" s="109">
        <f t="shared" si="42"/>
        <v>43840</v>
      </c>
      <c r="J154" s="110">
        <f t="shared" si="35"/>
        <v>83427520</v>
      </c>
      <c r="K154" s="111">
        <f t="shared" si="36"/>
        <v>88433171</v>
      </c>
      <c r="L154" s="112">
        <f t="shared" si="37"/>
        <v>221000</v>
      </c>
      <c r="M154" s="111">
        <f t="shared" si="38"/>
        <v>6698560.0000000009</v>
      </c>
      <c r="Q154" s="2"/>
    </row>
    <row r="155" spans="1:17">
      <c r="A155" s="96">
        <v>154</v>
      </c>
      <c r="B155" s="12">
        <v>3204</v>
      </c>
      <c r="C155" s="12">
        <v>32</v>
      </c>
      <c r="D155" s="9" t="s">
        <v>12</v>
      </c>
      <c r="E155" s="9">
        <v>1761</v>
      </c>
      <c r="F155" s="9">
        <v>134</v>
      </c>
      <c r="G155" s="9">
        <f t="shared" si="32"/>
        <v>1895</v>
      </c>
      <c r="H155" s="9">
        <f t="shared" si="33"/>
        <v>2084.5</v>
      </c>
      <c r="I155" s="109">
        <f>I154</f>
        <v>43840</v>
      </c>
      <c r="J155" s="110">
        <f t="shared" si="35"/>
        <v>83076800</v>
      </c>
      <c r="K155" s="111">
        <f t="shared" si="36"/>
        <v>88061408</v>
      </c>
      <c r="L155" s="112">
        <f t="shared" si="37"/>
        <v>220000</v>
      </c>
      <c r="M155" s="111">
        <f t="shared" si="38"/>
        <v>6670400</v>
      </c>
      <c r="Q155" s="2"/>
    </row>
    <row r="156" spans="1:17">
      <c r="A156" s="96">
        <v>155</v>
      </c>
      <c r="B156" s="12">
        <v>3205</v>
      </c>
      <c r="C156" s="12">
        <v>32</v>
      </c>
      <c r="D156" s="9" t="s">
        <v>22</v>
      </c>
      <c r="E156" s="9">
        <v>3512</v>
      </c>
      <c r="F156" s="9">
        <v>0</v>
      </c>
      <c r="G156" s="9">
        <f t="shared" si="32"/>
        <v>3512</v>
      </c>
      <c r="H156" s="9">
        <f t="shared" si="33"/>
        <v>3863.2000000000003</v>
      </c>
      <c r="I156" s="109">
        <f>I155</f>
        <v>43840</v>
      </c>
      <c r="J156" s="110">
        <f t="shared" si="35"/>
        <v>153966080</v>
      </c>
      <c r="K156" s="111">
        <f t="shared" si="36"/>
        <v>163204045</v>
      </c>
      <c r="L156" s="112">
        <f t="shared" si="37"/>
        <v>408000</v>
      </c>
      <c r="M156" s="111">
        <f t="shared" si="38"/>
        <v>12362240</v>
      </c>
      <c r="Q156" s="2"/>
    </row>
    <row r="157" spans="1:17">
      <c r="A157" s="96">
        <v>156</v>
      </c>
      <c r="B157" s="12">
        <v>3206</v>
      </c>
      <c r="C157" s="12">
        <v>32</v>
      </c>
      <c r="D157" s="9" t="s">
        <v>22</v>
      </c>
      <c r="E157" s="9">
        <v>3120</v>
      </c>
      <c r="F157" s="9">
        <v>0</v>
      </c>
      <c r="G157" s="9">
        <f t="shared" si="32"/>
        <v>3120</v>
      </c>
      <c r="H157" s="9">
        <f t="shared" si="33"/>
        <v>3432.0000000000005</v>
      </c>
      <c r="I157" s="109">
        <f>I156</f>
        <v>43840</v>
      </c>
      <c r="J157" s="110">
        <f t="shared" si="35"/>
        <v>136780800</v>
      </c>
      <c r="K157" s="111">
        <f t="shared" si="36"/>
        <v>144987648</v>
      </c>
      <c r="L157" s="112">
        <f t="shared" si="37"/>
        <v>362500</v>
      </c>
      <c r="M157" s="111">
        <f t="shared" si="38"/>
        <v>10982400.000000002</v>
      </c>
      <c r="Q157" s="2"/>
    </row>
    <row r="158" spans="1:17">
      <c r="A158" s="96">
        <v>157</v>
      </c>
      <c r="B158" s="12">
        <v>3301</v>
      </c>
      <c r="C158" s="12">
        <v>33</v>
      </c>
      <c r="D158" s="9" t="s">
        <v>12</v>
      </c>
      <c r="E158" s="9">
        <v>1712</v>
      </c>
      <c r="F158" s="9">
        <v>87</v>
      </c>
      <c r="G158" s="9">
        <f t="shared" si="32"/>
        <v>1799</v>
      </c>
      <c r="H158" s="9">
        <f t="shared" si="33"/>
        <v>1978.9</v>
      </c>
      <c r="I158" s="109">
        <f>I157+120</f>
        <v>43960</v>
      </c>
      <c r="J158" s="110">
        <f t="shared" si="35"/>
        <v>79084040</v>
      </c>
      <c r="K158" s="111">
        <f t="shared" si="36"/>
        <v>83829082</v>
      </c>
      <c r="L158" s="112">
        <f t="shared" si="37"/>
        <v>209500</v>
      </c>
      <c r="M158" s="111">
        <f t="shared" si="38"/>
        <v>6332480</v>
      </c>
      <c r="Q158" s="2"/>
    </row>
    <row r="159" spans="1:17">
      <c r="A159" s="96">
        <v>158</v>
      </c>
      <c r="B159" s="12">
        <v>3302</v>
      </c>
      <c r="C159" s="12">
        <v>33</v>
      </c>
      <c r="D159" s="9" t="s">
        <v>12</v>
      </c>
      <c r="E159" s="9">
        <v>1713</v>
      </c>
      <c r="F159" s="9">
        <v>87</v>
      </c>
      <c r="G159" s="9">
        <f t="shared" si="32"/>
        <v>1800</v>
      </c>
      <c r="H159" s="9">
        <f t="shared" si="33"/>
        <v>1980.0000000000002</v>
      </c>
      <c r="I159" s="109">
        <f t="shared" ref="I159:I160" si="43">I158</f>
        <v>43960</v>
      </c>
      <c r="J159" s="110">
        <f t="shared" si="35"/>
        <v>79128000</v>
      </c>
      <c r="K159" s="111">
        <f t="shared" si="36"/>
        <v>83875680</v>
      </c>
      <c r="L159" s="112">
        <f t="shared" si="37"/>
        <v>209500</v>
      </c>
      <c r="M159" s="111">
        <f t="shared" si="38"/>
        <v>6336000.0000000009</v>
      </c>
      <c r="Q159" s="2"/>
    </row>
    <row r="160" spans="1:17">
      <c r="A160" s="96">
        <v>159</v>
      </c>
      <c r="B160" s="12">
        <v>3303</v>
      </c>
      <c r="C160" s="12">
        <v>33</v>
      </c>
      <c r="D160" s="9" t="s">
        <v>12</v>
      </c>
      <c r="E160" s="9">
        <v>1769</v>
      </c>
      <c r="F160" s="9">
        <v>134</v>
      </c>
      <c r="G160" s="9">
        <f t="shared" si="32"/>
        <v>1903</v>
      </c>
      <c r="H160" s="9">
        <f t="shared" si="33"/>
        <v>2093.3000000000002</v>
      </c>
      <c r="I160" s="109">
        <f t="shared" si="43"/>
        <v>43960</v>
      </c>
      <c r="J160" s="110">
        <f t="shared" si="35"/>
        <v>83655880</v>
      </c>
      <c r="K160" s="111">
        <f t="shared" si="36"/>
        <v>88675233</v>
      </c>
      <c r="L160" s="112">
        <f t="shared" si="37"/>
        <v>221500</v>
      </c>
      <c r="M160" s="111">
        <f t="shared" si="38"/>
        <v>6698560.0000000009</v>
      </c>
      <c r="Q160" s="2"/>
    </row>
    <row r="161" spans="1:17">
      <c r="A161" s="96">
        <v>160</v>
      </c>
      <c r="B161" s="12">
        <v>3304</v>
      </c>
      <c r="C161" s="12">
        <v>33</v>
      </c>
      <c r="D161" s="9" t="s">
        <v>12</v>
      </c>
      <c r="E161" s="9">
        <v>1761</v>
      </c>
      <c r="F161" s="9">
        <v>134</v>
      </c>
      <c r="G161" s="9">
        <f t="shared" si="32"/>
        <v>1895</v>
      </c>
      <c r="H161" s="9">
        <f t="shared" si="33"/>
        <v>2084.5</v>
      </c>
      <c r="I161" s="109">
        <f>I160</f>
        <v>43960</v>
      </c>
      <c r="J161" s="110">
        <f t="shared" si="35"/>
        <v>83304200</v>
      </c>
      <c r="K161" s="111">
        <f t="shared" si="36"/>
        <v>88302452</v>
      </c>
      <c r="L161" s="112">
        <f t="shared" si="37"/>
        <v>221000</v>
      </c>
      <c r="M161" s="111">
        <f t="shared" si="38"/>
        <v>6670400</v>
      </c>
      <c r="Q161" s="2"/>
    </row>
    <row r="162" spans="1:17">
      <c r="A162" s="96">
        <v>161</v>
      </c>
      <c r="B162" s="12">
        <v>3305</v>
      </c>
      <c r="C162" s="12">
        <v>33</v>
      </c>
      <c r="D162" s="9" t="s">
        <v>22</v>
      </c>
      <c r="E162" s="9">
        <v>3512</v>
      </c>
      <c r="F162" s="9">
        <v>0</v>
      </c>
      <c r="G162" s="9">
        <f t="shared" si="32"/>
        <v>3512</v>
      </c>
      <c r="H162" s="9">
        <f t="shared" si="33"/>
        <v>3863.2000000000003</v>
      </c>
      <c r="I162" s="109">
        <f>I161</f>
        <v>43960</v>
      </c>
      <c r="J162" s="110">
        <f t="shared" si="35"/>
        <v>154387520</v>
      </c>
      <c r="K162" s="111">
        <f t="shared" si="36"/>
        <v>163650771</v>
      </c>
      <c r="L162" s="112">
        <f t="shared" si="37"/>
        <v>409000</v>
      </c>
      <c r="M162" s="111">
        <f t="shared" si="38"/>
        <v>12362240</v>
      </c>
      <c r="Q162" s="2"/>
    </row>
    <row r="163" spans="1:17">
      <c r="A163" s="96">
        <v>162</v>
      </c>
      <c r="B163" s="12">
        <v>3306</v>
      </c>
      <c r="C163" s="12">
        <v>33</v>
      </c>
      <c r="D163" s="9" t="s">
        <v>22</v>
      </c>
      <c r="E163" s="9">
        <v>3120</v>
      </c>
      <c r="F163" s="9">
        <v>0</v>
      </c>
      <c r="G163" s="9">
        <f t="shared" si="32"/>
        <v>3120</v>
      </c>
      <c r="H163" s="9">
        <f t="shared" si="33"/>
        <v>3432.0000000000005</v>
      </c>
      <c r="I163" s="109">
        <f>I162</f>
        <v>43960</v>
      </c>
      <c r="J163" s="110">
        <f t="shared" si="35"/>
        <v>137155200</v>
      </c>
      <c r="K163" s="111">
        <f t="shared" si="36"/>
        <v>145384512</v>
      </c>
      <c r="L163" s="112">
        <f t="shared" si="37"/>
        <v>363500</v>
      </c>
      <c r="M163" s="111">
        <f t="shared" si="38"/>
        <v>10982400.000000002</v>
      </c>
      <c r="Q163" s="2"/>
    </row>
    <row r="164" spans="1:17">
      <c r="A164" s="96">
        <v>163</v>
      </c>
      <c r="B164" s="12">
        <v>3401</v>
      </c>
      <c r="C164" s="12">
        <v>34</v>
      </c>
      <c r="D164" s="9" t="s">
        <v>12</v>
      </c>
      <c r="E164" s="9">
        <v>1712</v>
      </c>
      <c r="F164" s="9">
        <v>87</v>
      </c>
      <c r="G164" s="9">
        <f t="shared" si="32"/>
        <v>1799</v>
      </c>
      <c r="H164" s="9">
        <f t="shared" si="33"/>
        <v>1978.9</v>
      </c>
      <c r="I164" s="109">
        <f>I163+120</f>
        <v>44080</v>
      </c>
      <c r="J164" s="110">
        <f t="shared" si="35"/>
        <v>79299920</v>
      </c>
      <c r="K164" s="111">
        <f t="shared" si="36"/>
        <v>84057915</v>
      </c>
      <c r="L164" s="112">
        <f t="shared" si="37"/>
        <v>210000</v>
      </c>
      <c r="M164" s="111">
        <f t="shared" si="38"/>
        <v>6332480</v>
      </c>
      <c r="Q164" s="2"/>
    </row>
    <row r="165" spans="1:17">
      <c r="A165" s="96">
        <v>164</v>
      </c>
      <c r="B165" s="12">
        <v>3402</v>
      </c>
      <c r="C165" s="12">
        <v>34</v>
      </c>
      <c r="D165" s="9" t="s">
        <v>12</v>
      </c>
      <c r="E165" s="9">
        <v>1713</v>
      </c>
      <c r="F165" s="9">
        <v>87</v>
      </c>
      <c r="G165" s="9">
        <f t="shared" si="32"/>
        <v>1800</v>
      </c>
      <c r="H165" s="9">
        <f t="shared" si="33"/>
        <v>1980.0000000000002</v>
      </c>
      <c r="I165" s="109">
        <f t="shared" ref="I165:I166" si="44">I164</f>
        <v>44080</v>
      </c>
      <c r="J165" s="110">
        <f t="shared" si="35"/>
        <v>79344000</v>
      </c>
      <c r="K165" s="111">
        <f t="shared" si="36"/>
        <v>84104640</v>
      </c>
      <c r="L165" s="112">
        <f t="shared" si="37"/>
        <v>210500</v>
      </c>
      <c r="M165" s="111">
        <f t="shared" si="38"/>
        <v>6336000.0000000009</v>
      </c>
      <c r="Q165" s="2"/>
    </row>
    <row r="166" spans="1:17">
      <c r="A166" s="96">
        <v>165</v>
      </c>
      <c r="B166" s="12">
        <v>3403</v>
      </c>
      <c r="C166" s="12">
        <v>34</v>
      </c>
      <c r="D166" s="9" t="s">
        <v>12</v>
      </c>
      <c r="E166" s="9">
        <v>1769</v>
      </c>
      <c r="F166" s="9">
        <v>134</v>
      </c>
      <c r="G166" s="9">
        <f t="shared" si="32"/>
        <v>1903</v>
      </c>
      <c r="H166" s="9">
        <f t="shared" si="33"/>
        <v>2093.3000000000002</v>
      </c>
      <c r="I166" s="109">
        <f t="shared" si="44"/>
        <v>44080</v>
      </c>
      <c r="J166" s="110">
        <f t="shared" si="35"/>
        <v>83884240</v>
      </c>
      <c r="K166" s="111">
        <f t="shared" si="36"/>
        <v>88917294</v>
      </c>
      <c r="L166" s="112">
        <f t="shared" si="37"/>
        <v>222500</v>
      </c>
      <c r="M166" s="111">
        <f t="shared" si="38"/>
        <v>6698560.0000000009</v>
      </c>
      <c r="Q166" s="2"/>
    </row>
    <row r="167" spans="1:17">
      <c r="A167" s="96">
        <v>166</v>
      </c>
      <c r="B167" s="12">
        <v>3404</v>
      </c>
      <c r="C167" s="12">
        <v>34</v>
      </c>
      <c r="D167" s="9" t="s">
        <v>12</v>
      </c>
      <c r="E167" s="9">
        <v>1761</v>
      </c>
      <c r="F167" s="9">
        <v>134</v>
      </c>
      <c r="G167" s="9">
        <f t="shared" si="32"/>
        <v>1895</v>
      </c>
      <c r="H167" s="9">
        <f t="shared" si="33"/>
        <v>2084.5</v>
      </c>
      <c r="I167" s="109">
        <f>I166</f>
        <v>44080</v>
      </c>
      <c r="J167" s="110">
        <f t="shared" si="35"/>
        <v>83531600</v>
      </c>
      <c r="K167" s="111">
        <f t="shared" si="36"/>
        <v>88543496</v>
      </c>
      <c r="L167" s="112">
        <f t="shared" si="37"/>
        <v>221500</v>
      </c>
      <c r="M167" s="111">
        <f t="shared" si="38"/>
        <v>6670400</v>
      </c>
      <c r="Q167" s="2"/>
    </row>
    <row r="168" spans="1:17">
      <c r="A168" s="96">
        <v>167</v>
      </c>
      <c r="B168" s="12">
        <v>3405</v>
      </c>
      <c r="C168" s="12">
        <v>34</v>
      </c>
      <c r="D168" s="9" t="s">
        <v>22</v>
      </c>
      <c r="E168" s="9">
        <v>3512</v>
      </c>
      <c r="F168" s="9">
        <v>0</v>
      </c>
      <c r="G168" s="9">
        <f t="shared" si="32"/>
        <v>3512</v>
      </c>
      <c r="H168" s="9">
        <f t="shared" si="33"/>
        <v>3863.2000000000003</v>
      </c>
      <c r="I168" s="109">
        <f>I167</f>
        <v>44080</v>
      </c>
      <c r="J168" s="110">
        <f t="shared" si="35"/>
        <v>154808960</v>
      </c>
      <c r="K168" s="111">
        <f t="shared" si="36"/>
        <v>164097498</v>
      </c>
      <c r="L168" s="112">
        <f t="shared" si="37"/>
        <v>410000</v>
      </c>
      <c r="M168" s="111">
        <f t="shared" si="38"/>
        <v>12362240</v>
      </c>
      <c r="Q168" s="2"/>
    </row>
    <row r="169" spans="1:17">
      <c r="A169" s="96">
        <v>168</v>
      </c>
      <c r="B169" s="12">
        <v>3406</v>
      </c>
      <c r="C169" s="12">
        <v>34</v>
      </c>
      <c r="D169" s="9" t="s">
        <v>22</v>
      </c>
      <c r="E169" s="9">
        <v>3120</v>
      </c>
      <c r="F169" s="9">
        <v>0</v>
      </c>
      <c r="G169" s="9">
        <f t="shared" si="32"/>
        <v>3120</v>
      </c>
      <c r="H169" s="9">
        <f t="shared" si="33"/>
        <v>3432.0000000000005</v>
      </c>
      <c r="I169" s="109">
        <f>I168</f>
        <v>44080</v>
      </c>
      <c r="J169" s="110">
        <f t="shared" si="35"/>
        <v>137529600</v>
      </c>
      <c r="K169" s="111">
        <f t="shared" si="36"/>
        <v>145781376</v>
      </c>
      <c r="L169" s="112">
        <f t="shared" si="37"/>
        <v>364500</v>
      </c>
      <c r="M169" s="111">
        <f t="shared" si="38"/>
        <v>10982400.000000002</v>
      </c>
      <c r="Q169" s="2"/>
    </row>
    <row r="170" spans="1:17">
      <c r="A170" s="96">
        <v>169</v>
      </c>
      <c r="B170" s="12">
        <v>3501</v>
      </c>
      <c r="C170" s="12">
        <v>35</v>
      </c>
      <c r="D170" s="9" t="s">
        <v>12</v>
      </c>
      <c r="E170" s="9">
        <v>1712</v>
      </c>
      <c r="F170" s="9">
        <v>87</v>
      </c>
      <c r="G170" s="9">
        <f t="shared" si="32"/>
        <v>1799</v>
      </c>
      <c r="H170" s="9">
        <f t="shared" si="33"/>
        <v>1978.9</v>
      </c>
      <c r="I170" s="109">
        <f>I169+120</f>
        <v>44200</v>
      </c>
      <c r="J170" s="110">
        <f t="shared" si="35"/>
        <v>79515800</v>
      </c>
      <c r="K170" s="111">
        <f t="shared" si="36"/>
        <v>84286748</v>
      </c>
      <c r="L170" s="112">
        <f t="shared" si="37"/>
        <v>210500</v>
      </c>
      <c r="M170" s="111">
        <f t="shared" si="38"/>
        <v>6332480</v>
      </c>
      <c r="Q170" s="2"/>
    </row>
    <row r="171" spans="1:17">
      <c r="A171" s="96">
        <v>170</v>
      </c>
      <c r="B171" s="12">
        <v>3502</v>
      </c>
      <c r="C171" s="12">
        <v>35</v>
      </c>
      <c r="D171" s="9" t="s">
        <v>12</v>
      </c>
      <c r="E171" s="9">
        <v>1713</v>
      </c>
      <c r="F171" s="9">
        <v>87</v>
      </c>
      <c r="G171" s="9">
        <f t="shared" si="32"/>
        <v>1800</v>
      </c>
      <c r="H171" s="9">
        <f t="shared" si="33"/>
        <v>1980.0000000000002</v>
      </c>
      <c r="I171" s="109">
        <f t="shared" ref="I171:I172" si="45">I170</f>
        <v>44200</v>
      </c>
      <c r="J171" s="110">
        <f t="shared" si="35"/>
        <v>79560000</v>
      </c>
      <c r="K171" s="111">
        <f t="shared" si="36"/>
        <v>84333600</v>
      </c>
      <c r="L171" s="112">
        <f t="shared" si="37"/>
        <v>211000</v>
      </c>
      <c r="M171" s="111">
        <f t="shared" si="38"/>
        <v>6336000.0000000009</v>
      </c>
      <c r="Q171" s="2"/>
    </row>
    <row r="172" spans="1:17">
      <c r="A172" s="96">
        <v>171</v>
      </c>
      <c r="B172" s="12">
        <v>3503</v>
      </c>
      <c r="C172" s="12">
        <v>35</v>
      </c>
      <c r="D172" s="9" t="s">
        <v>12</v>
      </c>
      <c r="E172" s="9">
        <v>1769</v>
      </c>
      <c r="F172" s="9">
        <v>134</v>
      </c>
      <c r="G172" s="9">
        <f t="shared" si="32"/>
        <v>1903</v>
      </c>
      <c r="H172" s="9">
        <f t="shared" si="33"/>
        <v>2093.3000000000002</v>
      </c>
      <c r="I172" s="109">
        <f t="shared" si="45"/>
        <v>44200</v>
      </c>
      <c r="J172" s="110">
        <f t="shared" si="35"/>
        <v>84112600</v>
      </c>
      <c r="K172" s="111">
        <f t="shared" si="36"/>
        <v>89159356</v>
      </c>
      <c r="L172" s="112">
        <f t="shared" si="37"/>
        <v>223000</v>
      </c>
      <c r="M172" s="111">
        <f t="shared" si="38"/>
        <v>6698560.0000000009</v>
      </c>
      <c r="Q172" s="2"/>
    </row>
    <row r="173" spans="1:17">
      <c r="A173" s="96">
        <v>172</v>
      </c>
      <c r="B173" s="12">
        <v>3504</v>
      </c>
      <c r="C173" s="12">
        <v>35</v>
      </c>
      <c r="D173" s="9" t="s">
        <v>12</v>
      </c>
      <c r="E173" s="9">
        <v>1761</v>
      </c>
      <c r="F173" s="9">
        <v>134</v>
      </c>
      <c r="G173" s="9">
        <f t="shared" si="32"/>
        <v>1895</v>
      </c>
      <c r="H173" s="9">
        <f t="shared" si="33"/>
        <v>2084.5</v>
      </c>
      <c r="I173" s="109">
        <f>I172</f>
        <v>44200</v>
      </c>
      <c r="J173" s="110">
        <f t="shared" si="35"/>
        <v>83759000</v>
      </c>
      <c r="K173" s="111">
        <f t="shared" si="36"/>
        <v>88784540</v>
      </c>
      <c r="L173" s="112">
        <f t="shared" si="37"/>
        <v>222000</v>
      </c>
      <c r="M173" s="111">
        <f t="shared" si="38"/>
        <v>6670400</v>
      </c>
      <c r="Q173" s="2"/>
    </row>
    <row r="174" spans="1:17">
      <c r="A174" s="96">
        <v>173</v>
      </c>
      <c r="B174" s="12">
        <v>3505</v>
      </c>
      <c r="C174" s="12">
        <v>35</v>
      </c>
      <c r="D174" s="9" t="s">
        <v>22</v>
      </c>
      <c r="E174" s="9">
        <v>3512</v>
      </c>
      <c r="F174" s="9">
        <v>0</v>
      </c>
      <c r="G174" s="9">
        <f t="shared" si="32"/>
        <v>3512</v>
      </c>
      <c r="H174" s="9">
        <f t="shared" si="33"/>
        <v>3863.2000000000003</v>
      </c>
      <c r="I174" s="109">
        <f>I173</f>
        <v>44200</v>
      </c>
      <c r="J174" s="110">
        <f t="shared" si="35"/>
        <v>155230400</v>
      </c>
      <c r="K174" s="111">
        <f t="shared" si="36"/>
        <v>164544224</v>
      </c>
      <c r="L174" s="112">
        <f t="shared" si="37"/>
        <v>411500</v>
      </c>
      <c r="M174" s="111">
        <f t="shared" si="38"/>
        <v>12362240</v>
      </c>
      <c r="Q174" s="2"/>
    </row>
    <row r="175" spans="1:17">
      <c r="A175" s="96">
        <v>174</v>
      </c>
      <c r="B175" s="12">
        <v>3506</v>
      </c>
      <c r="C175" s="12">
        <v>35</v>
      </c>
      <c r="D175" s="9" t="s">
        <v>22</v>
      </c>
      <c r="E175" s="9">
        <v>3120</v>
      </c>
      <c r="F175" s="9">
        <v>0</v>
      </c>
      <c r="G175" s="9">
        <f t="shared" si="32"/>
        <v>3120</v>
      </c>
      <c r="H175" s="9">
        <f t="shared" si="33"/>
        <v>3432.0000000000005</v>
      </c>
      <c r="I175" s="109">
        <f>I174</f>
        <v>44200</v>
      </c>
      <c r="J175" s="110">
        <f t="shared" si="35"/>
        <v>137904000</v>
      </c>
      <c r="K175" s="111">
        <f t="shared" si="36"/>
        <v>146178240</v>
      </c>
      <c r="L175" s="112">
        <f t="shared" si="37"/>
        <v>365500</v>
      </c>
      <c r="M175" s="111">
        <f t="shared" si="38"/>
        <v>10982400.000000002</v>
      </c>
      <c r="Q175" s="2"/>
    </row>
    <row r="176" spans="1:17">
      <c r="A176" s="96">
        <v>175</v>
      </c>
      <c r="B176" s="12">
        <v>3603</v>
      </c>
      <c r="C176" s="12">
        <v>36</v>
      </c>
      <c r="D176" s="9" t="s">
        <v>12</v>
      </c>
      <c r="E176" s="9">
        <v>1769</v>
      </c>
      <c r="F176" s="9">
        <v>134</v>
      </c>
      <c r="G176" s="9">
        <f t="shared" si="32"/>
        <v>1903</v>
      </c>
      <c r="H176" s="9">
        <f t="shared" si="33"/>
        <v>2093.3000000000002</v>
      </c>
      <c r="I176" s="109">
        <f>I175+120</f>
        <v>44320</v>
      </c>
      <c r="J176" s="110">
        <f t="shared" si="35"/>
        <v>84340960</v>
      </c>
      <c r="K176" s="111">
        <f t="shared" si="36"/>
        <v>89401418</v>
      </c>
      <c r="L176" s="112">
        <f t="shared" si="37"/>
        <v>223500</v>
      </c>
      <c r="M176" s="111">
        <f t="shared" si="38"/>
        <v>6698560.0000000009</v>
      </c>
      <c r="Q176" s="2"/>
    </row>
    <row r="177" spans="1:17">
      <c r="A177" s="96">
        <v>176</v>
      </c>
      <c r="B177" s="12">
        <v>3604</v>
      </c>
      <c r="C177" s="12">
        <v>36</v>
      </c>
      <c r="D177" s="9" t="s">
        <v>12</v>
      </c>
      <c r="E177" s="9">
        <v>1761</v>
      </c>
      <c r="F177" s="9">
        <v>134</v>
      </c>
      <c r="G177" s="9">
        <f t="shared" si="32"/>
        <v>1895</v>
      </c>
      <c r="H177" s="9">
        <f t="shared" si="33"/>
        <v>2084.5</v>
      </c>
      <c r="I177" s="109">
        <f t="shared" ref="I177:I178" si="46">I176</f>
        <v>44320</v>
      </c>
      <c r="J177" s="110">
        <f t="shared" si="35"/>
        <v>83986400</v>
      </c>
      <c r="K177" s="111">
        <f t="shared" si="36"/>
        <v>89025584</v>
      </c>
      <c r="L177" s="112">
        <f t="shared" si="37"/>
        <v>222500</v>
      </c>
      <c r="M177" s="111">
        <f t="shared" si="38"/>
        <v>6670400</v>
      </c>
      <c r="Q177" s="2"/>
    </row>
    <row r="178" spans="1:17">
      <c r="A178" s="96">
        <v>177</v>
      </c>
      <c r="B178" s="12">
        <v>3605</v>
      </c>
      <c r="C178" s="12">
        <v>36</v>
      </c>
      <c r="D178" s="9" t="s">
        <v>22</v>
      </c>
      <c r="E178" s="9">
        <v>3512</v>
      </c>
      <c r="F178" s="9">
        <v>0</v>
      </c>
      <c r="G178" s="9">
        <f t="shared" si="32"/>
        <v>3512</v>
      </c>
      <c r="H178" s="9">
        <f t="shared" si="33"/>
        <v>3863.2000000000003</v>
      </c>
      <c r="I178" s="109">
        <f t="shared" si="46"/>
        <v>44320</v>
      </c>
      <c r="J178" s="110">
        <f t="shared" si="35"/>
        <v>155651840</v>
      </c>
      <c r="K178" s="111">
        <f t="shared" si="36"/>
        <v>164990950</v>
      </c>
      <c r="L178" s="112">
        <f t="shared" si="37"/>
        <v>412500</v>
      </c>
      <c r="M178" s="111">
        <f t="shared" si="38"/>
        <v>12362240</v>
      </c>
      <c r="Q178" s="2"/>
    </row>
    <row r="179" spans="1:17">
      <c r="A179" s="96">
        <v>178</v>
      </c>
      <c r="B179" s="12">
        <v>3606</v>
      </c>
      <c r="C179" s="12">
        <v>36</v>
      </c>
      <c r="D179" s="9" t="s">
        <v>22</v>
      </c>
      <c r="E179" s="9">
        <v>3120</v>
      </c>
      <c r="F179" s="9">
        <v>0</v>
      </c>
      <c r="G179" s="9">
        <f t="shared" si="32"/>
        <v>3120</v>
      </c>
      <c r="H179" s="9">
        <f t="shared" si="33"/>
        <v>3432.0000000000005</v>
      </c>
      <c r="I179" s="109">
        <f>I178</f>
        <v>44320</v>
      </c>
      <c r="J179" s="110">
        <f t="shared" si="35"/>
        <v>138278400</v>
      </c>
      <c r="K179" s="111">
        <f t="shared" si="36"/>
        <v>146575104</v>
      </c>
      <c r="L179" s="112">
        <f t="shared" si="37"/>
        <v>366500</v>
      </c>
      <c r="M179" s="111">
        <f t="shared" si="38"/>
        <v>10982400.000000002</v>
      </c>
      <c r="Q179" s="2"/>
    </row>
    <row r="180" spans="1:17">
      <c r="A180" s="96">
        <v>179</v>
      </c>
      <c r="B180" s="12">
        <v>3701</v>
      </c>
      <c r="C180" s="12">
        <v>37</v>
      </c>
      <c r="D180" s="9" t="s">
        <v>12</v>
      </c>
      <c r="E180" s="9">
        <v>1712</v>
      </c>
      <c r="F180" s="9">
        <v>87</v>
      </c>
      <c r="G180" s="9">
        <f t="shared" si="32"/>
        <v>1799</v>
      </c>
      <c r="H180" s="9">
        <f t="shared" si="33"/>
        <v>1978.9</v>
      </c>
      <c r="I180" s="109">
        <f>I179+120</f>
        <v>44440</v>
      </c>
      <c r="J180" s="110">
        <f t="shared" si="35"/>
        <v>79947560</v>
      </c>
      <c r="K180" s="111">
        <f t="shared" si="36"/>
        <v>84744414</v>
      </c>
      <c r="L180" s="112">
        <f t="shared" si="37"/>
        <v>212000</v>
      </c>
      <c r="M180" s="111">
        <f t="shared" si="38"/>
        <v>6332480</v>
      </c>
      <c r="Q180" s="2"/>
    </row>
    <row r="181" spans="1:17">
      <c r="A181" s="96">
        <v>180</v>
      </c>
      <c r="B181" s="12">
        <v>3702</v>
      </c>
      <c r="C181" s="12">
        <v>37</v>
      </c>
      <c r="D181" s="9" t="s">
        <v>12</v>
      </c>
      <c r="E181" s="9">
        <v>1713</v>
      </c>
      <c r="F181" s="9">
        <v>87</v>
      </c>
      <c r="G181" s="9">
        <f t="shared" si="32"/>
        <v>1800</v>
      </c>
      <c r="H181" s="9">
        <f t="shared" si="33"/>
        <v>1980.0000000000002</v>
      </c>
      <c r="I181" s="109">
        <f t="shared" ref="I181:I182" si="47">I180</f>
        <v>44440</v>
      </c>
      <c r="J181" s="110">
        <f t="shared" si="35"/>
        <v>79992000</v>
      </c>
      <c r="K181" s="111">
        <f t="shared" si="36"/>
        <v>84791520</v>
      </c>
      <c r="L181" s="112">
        <f t="shared" si="37"/>
        <v>212000</v>
      </c>
      <c r="M181" s="111">
        <f t="shared" si="38"/>
        <v>6336000.0000000009</v>
      </c>
      <c r="Q181" s="2"/>
    </row>
    <row r="182" spans="1:17">
      <c r="A182" s="96">
        <v>181</v>
      </c>
      <c r="B182" s="12">
        <v>3703</v>
      </c>
      <c r="C182" s="12">
        <v>37</v>
      </c>
      <c r="D182" s="9" t="s">
        <v>12</v>
      </c>
      <c r="E182" s="9">
        <v>1769</v>
      </c>
      <c r="F182" s="9">
        <v>134</v>
      </c>
      <c r="G182" s="9">
        <f t="shared" si="32"/>
        <v>1903</v>
      </c>
      <c r="H182" s="9">
        <f t="shared" si="33"/>
        <v>2093.3000000000002</v>
      </c>
      <c r="I182" s="109">
        <f t="shared" si="47"/>
        <v>44440</v>
      </c>
      <c r="J182" s="110">
        <f t="shared" si="35"/>
        <v>84569320</v>
      </c>
      <c r="K182" s="111">
        <f t="shared" si="36"/>
        <v>89643479</v>
      </c>
      <c r="L182" s="112">
        <f t="shared" si="37"/>
        <v>224000</v>
      </c>
      <c r="M182" s="111">
        <f t="shared" si="38"/>
        <v>6698560.0000000009</v>
      </c>
      <c r="Q182" s="2"/>
    </row>
    <row r="183" spans="1:17">
      <c r="A183" s="96">
        <v>182</v>
      </c>
      <c r="B183" s="12">
        <v>3704</v>
      </c>
      <c r="C183" s="12">
        <v>37</v>
      </c>
      <c r="D183" s="9" t="s">
        <v>12</v>
      </c>
      <c r="E183" s="9">
        <v>1761</v>
      </c>
      <c r="F183" s="9">
        <v>134</v>
      </c>
      <c r="G183" s="9">
        <f t="shared" si="32"/>
        <v>1895</v>
      </c>
      <c r="H183" s="9">
        <f t="shared" si="33"/>
        <v>2084.5</v>
      </c>
      <c r="I183" s="109">
        <f>I182</f>
        <v>44440</v>
      </c>
      <c r="J183" s="110">
        <f t="shared" si="35"/>
        <v>84213800</v>
      </c>
      <c r="K183" s="111">
        <f t="shared" si="36"/>
        <v>89266628</v>
      </c>
      <c r="L183" s="112">
        <f t="shared" si="37"/>
        <v>223000</v>
      </c>
      <c r="M183" s="111">
        <f t="shared" si="38"/>
        <v>6670400</v>
      </c>
      <c r="Q183" s="2"/>
    </row>
    <row r="184" spans="1:17">
      <c r="A184" s="96">
        <v>183</v>
      </c>
      <c r="B184" s="12">
        <v>3705</v>
      </c>
      <c r="C184" s="12">
        <v>37</v>
      </c>
      <c r="D184" s="9" t="s">
        <v>22</v>
      </c>
      <c r="E184" s="9">
        <v>3512</v>
      </c>
      <c r="F184" s="9">
        <v>0</v>
      </c>
      <c r="G184" s="9">
        <f t="shared" si="32"/>
        <v>3512</v>
      </c>
      <c r="H184" s="9">
        <f t="shared" si="33"/>
        <v>3863.2000000000003</v>
      </c>
      <c r="I184" s="109">
        <f>I183</f>
        <v>44440</v>
      </c>
      <c r="J184" s="110">
        <f t="shared" si="35"/>
        <v>156073280</v>
      </c>
      <c r="K184" s="111">
        <f t="shared" si="36"/>
        <v>165437677</v>
      </c>
      <c r="L184" s="112">
        <f t="shared" si="37"/>
        <v>413500</v>
      </c>
      <c r="M184" s="111">
        <f t="shared" si="38"/>
        <v>12362240</v>
      </c>
      <c r="Q184" s="2"/>
    </row>
    <row r="185" spans="1:17">
      <c r="A185" s="96">
        <v>184</v>
      </c>
      <c r="B185" s="12">
        <v>3706</v>
      </c>
      <c r="C185" s="12">
        <v>37</v>
      </c>
      <c r="D185" s="9" t="s">
        <v>22</v>
      </c>
      <c r="E185" s="9">
        <v>3120</v>
      </c>
      <c r="F185" s="9">
        <v>0</v>
      </c>
      <c r="G185" s="9">
        <f t="shared" si="32"/>
        <v>3120</v>
      </c>
      <c r="H185" s="9">
        <f t="shared" si="33"/>
        <v>3432.0000000000005</v>
      </c>
      <c r="I185" s="109">
        <f>I184</f>
        <v>44440</v>
      </c>
      <c r="J185" s="110">
        <f t="shared" si="35"/>
        <v>138652800</v>
      </c>
      <c r="K185" s="111">
        <f t="shared" si="36"/>
        <v>146971968</v>
      </c>
      <c r="L185" s="112">
        <f t="shared" si="37"/>
        <v>367500</v>
      </c>
      <c r="M185" s="111">
        <f t="shared" si="38"/>
        <v>10982400.000000002</v>
      </c>
      <c r="Q185" s="2"/>
    </row>
    <row r="186" spans="1:17">
      <c r="A186" s="96">
        <v>185</v>
      </c>
      <c r="B186" s="12">
        <v>3801</v>
      </c>
      <c r="C186" s="12">
        <v>38</v>
      </c>
      <c r="D186" s="9" t="s">
        <v>12</v>
      </c>
      <c r="E186" s="9">
        <v>1712</v>
      </c>
      <c r="F186" s="9">
        <v>87</v>
      </c>
      <c r="G186" s="9">
        <f t="shared" si="32"/>
        <v>1799</v>
      </c>
      <c r="H186" s="9">
        <f t="shared" si="33"/>
        <v>1978.9</v>
      </c>
      <c r="I186" s="109">
        <f>I185+120</f>
        <v>44560</v>
      </c>
      <c r="J186" s="110">
        <f t="shared" si="35"/>
        <v>80163440</v>
      </c>
      <c r="K186" s="111">
        <f t="shared" si="36"/>
        <v>84973246</v>
      </c>
      <c r="L186" s="112">
        <f t="shared" si="37"/>
        <v>212500</v>
      </c>
      <c r="M186" s="111">
        <f t="shared" si="38"/>
        <v>6332480</v>
      </c>
      <c r="Q186" s="2"/>
    </row>
    <row r="187" spans="1:17">
      <c r="A187" s="96">
        <v>186</v>
      </c>
      <c r="B187" s="12">
        <v>3802</v>
      </c>
      <c r="C187" s="12">
        <v>38</v>
      </c>
      <c r="D187" s="9" t="s">
        <v>12</v>
      </c>
      <c r="E187" s="9">
        <v>1713</v>
      </c>
      <c r="F187" s="9">
        <v>87</v>
      </c>
      <c r="G187" s="9">
        <f t="shared" si="32"/>
        <v>1800</v>
      </c>
      <c r="H187" s="9">
        <f t="shared" si="33"/>
        <v>1980.0000000000002</v>
      </c>
      <c r="I187" s="109">
        <f t="shared" ref="I187:I188" si="48">I186</f>
        <v>44560</v>
      </c>
      <c r="J187" s="110">
        <f t="shared" si="35"/>
        <v>80208000</v>
      </c>
      <c r="K187" s="111">
        <f t="shared" si="36"/>
        <v>85020480</v>
      </c>
      <c r="L187" s="112">
        <f t="shared" si="37"/>
        <v>212500</v>
      </c>
      <c r="M187" s="111">
        <f t="shared" si="38"/>
        <v>6336000.0000000009</v>
      </c>
      <c r="Q187" s="2"/>
    </row>
    <row r="188" spans="1:17">
      <c r="A188" s="96">
        <v>187</v>
      </c>
      <c r="B188" s="12">
        <v>3803</v>
      </c>
      <c r="C188" s="12">
        <v>38</v>
      </c>
      <c r="D188" s="9" t="s">
        <v>12</v>
      </c>
      <c r="E188" s="9">
        <v>1769</v>
      </c>
      <c r="F188" s="9">
        <v>134</v>
      </c>
      <c r="G188" s="9">
        <f t="shared" si="32"/>
        <v>1903</v>
      </c>
      <c r="H188" s="9">
        <f t="shared" si="33"/>
        <v>2093.3000000000002</v>
      </c>
      <c r="I188" s="109">
        <f t="shared" si="48"/>
        <v>44560</v>
      </c>
      <c r="J188" s="110">
        <f t="shared" si="35"/>
        <v>84797680</v>
      </c>
      <c r="K188" s="111">
        <f t="shared" si="36"/>
        <v>89885541</v>
      </c>
      <c r="L188" s="112">
        <f t="shared" si="37"/>
        <v>224500</v>
      </c>
      <c r="M188" s="111">
        <f t="shared" si="38"/>
        <v>6698560.0000000009</v>
      </c>
      <c r="Q188" s="2"/>
    </row>
    <row r="189" spans="1:17">
      <c r="A189" s="96">
        <v>188</v>
      </c>
      <c r="B189" s="12">
        <v>3804</v>
      </c>
      <c r="C189" s="12">
        <v>38</v>
      </c>
      <c r="D189" s="9" t="s">
        <v>12</v>
      </c>
      <c r="E189" s="9">
        <v>1761</v>
      </c>
      <c r="F189" s="9">
        <v>134</v>
      </c>
      <c r="G189" s="9">
        <f t="shared" si="32"/>
        <v>1895</v>
      </c>
      <c r="H189" s="9">
        <f t="shared" si="33"/>
        <v>2084.5</v>
      </c>
      <c r="I189" s="109">
        <f>I188</f>
        <v>44560</v>
      </c>
      <c r="J189" s="110">
        <f t="shared" si="35"/>
        <v>84441200</v>
      </c>
      <c r="K189" s="111">
        <f t="shared" si="36"/>
        <v>89507672</v>
      </c>
      <c r="L189" s="112">
        <f t="shared" si="37"/>
        <v>224000</v>
      </c>
      <c r="M189" s="111">
        <f t="shared" si="38"/>
        <v>6670400</v>
      </c>
      <c r="Q189" s="2"/>
    </row>
    <row r="190" spans="1:17">
      <c r="A190" s="96">
        <v>189</v>
      </c>
      <c r="B190" s="12">
        <v>3805</v>
      </c>
      <c r="C190" s="12">
        <v>38</v>
      </c>
      <c r="D190" s="9" t="s">
        <v>22</v>
      </c>
      <c r="E190" s="9">
        <v>3512</v>
      </c>
      <c r="F190" s="9">
        <v>0</v>
      </c>
      <c r="G190" s="9">
        <f t="shared" si="32"/>
        <v>3512</v>
      </c>
      <c r="H190" s="9">
        <f t="shared" si="33"/>
        <v>3863.2000000000003</v>
      </c>
      <c r="I190" s="109">
        <f>I189</f>
        <v>44560</v>
      </c>
      <c r="J190" s="110">
        <f t="shared" si="35"/>
        <v>156494720</v>
      </c>
      <c r="K190" s="111">
        <f t="shared" si="36"/>
        <v>165884403</v>
      </c>
      <c r="L190" s="112">
        <f t="shared" si="37"/>
        <v>414500</v>
      </c>
      <c r="M190" s="111">
        <f t="shared" si="38"/>
        <v>12362240</v>
      </c>
      <c r="Q190" s="2"/>
    </row>
    <row r="191" spans="1:17">
      <c r="A191" s="96">
        <v>190</v>
      </c>
      <c r="B191" s="12">
        <v>3806</v>
      </c>
      <c r="C191" s="12">
        <v>38</v>
      </c>
      <c r="D191" s="9" t="s">
        <v>22</v>
      </c>
      <c r="E191" s="9">
        <v>3120</v>
      </c>
      <c r="F191" s="9">
        <v>0</v>
      </c>
      <c r="G191" s="9">
        <f t="shared" si="32"/>
        <v>3120</v>
      </c>
      <c r="H191" s="9">
        <f t="shared" si="33"/>
        <v>3432.0000000000005</v>
      </c>
      <c r="I191" s="109">
        <f>I190</f>
        <v>44560</v>
      </c>
      <c r="J191" s="110">
        <f t="shared" si="35"/>
        <v>139027200</v>
      </c>
      <c r="K191" s="111">
        <f t="shared" si="36"/>
        <v>147368832</v>
      </c>
      <c r="L191" s="112">
        <f t="shared" si="37"/>
        <v>368500</v>
      </c>
      <c r="M191" s="111">
        <f t="shared" si="38"/>
        <v>10982400.000000002</v>
      </c>
      <c r="Q191" s="2"/>
    </row>
    <row r="192" spans="1:17">
      <c r="A192" s="96">
        <v>191</v>
      </c>
      <c r="B192" s="12">
        <v>3901</v>
      </c>
      <c r="C192" s="12">
        <v>39</v>
      </c>
      <c r="D192" s="9" t="s">
        <v>12</v>
      </c>
      <c r="E192" s="9">
        <v>1712</v>
      </c>
      <c r="F192" s="9">
        <v>87</v>
      </c>
      <c r="G192" s="9">
        <f t="shared" si="32"/>
        <v>1799</v>
      </c>
      <c r="H192" s="9">
        <f t="shared" si="33"/>
        <v>1978.9</v>
      </c>
      <c r="I192" s="109">
        <f>I191+120</f>
        <v>44680</v>
      </c>
      <c r="J192" s="110">
        <f t="shared" si="35"/>
        <v>80379320</v>
      </c>
      <c r="K192" s="111">
        <f t="shared" si="36"/>
        <v>85202079</v>
      </c>
      <c r="L192" s="112">
        <f t="shared" si="37"/>
        <v>213000</v>
      </c>
      <c r="M192" s="111">
        <f t="shared" si="38"/>
        <v>6332480</v>
      </c>
      <c r="Q192" s="2"/>
    </row>
    <row r="193" spans="1:17">
      <c r="A193" s="96">
        <v>192</v>
      </c>
      <c r="B193" s="12">
        <v>3902</v>
      </c>
      <c r="C193" s="12">
        <v>39</v>
      </c>
      <c r="D193" s="9" t="s">
        <v>12</v>
      </c>
      <c r="E193" s="9">
        <v>1713</v>
      </c>
      <c r="F193" s="9">
        <v>87</v>
      </c>
      <c r="G193" s="9">
        <f t="shared" si="32"/>
        <v>1800</v>
      </c>
      <c r="H193" s="9">
        <f t="shared" si="33"/>
        <v>1980.0000000000002</v>
      </c>
      <c r="I193" s="109">
        <f t="shared" ref="I193:I194" si="49">I192</f>
        <v>44680</v>
      </c>
      <c r="J193" s="110">
        <f t="shared" si="35"/>
        <v>80424000</v>
      </c>
      <c r="K193" s="111">
        <f t="shared" si="36"/>
        <v>85249440</v>
      </c>
      <c r="L193" s="112">
        <f t="shared" si="37"/>
        <v>213000</v>
      </c>
      <c r="M193" s="111">
        <f t="shared" si="38"/>
        <v>6336000.0000000009</v>
      </c>
      <c r="Q193" s="2"/>
    </row>
    <row r="194" spans="1:17">
      <c r="A194" s="96">
        <v>193</v>
      </c>
      <c r="B194" s="12">
        <v>3903</v>
      </c>
      <c r="C194" s="12">
        <v>39</v>
      </c>
      <c r="D194" s="9" t="s">
        <v>12</v>
      </c>
      <c r="E194" s="9">
        <v>1769</v>
      </c>
      <c r="F194" s="9">
        <v>134</v>
      </c>
      <c r="G194" s="9">
        <f t="shared" si="32"/>
        <v>1903</v>
      </c>
      <c r="H194" s="9">
        <f t="shared" si="33"/>
        <v>2093.3000000000002</v>
      </c>
      <c r="I194" s="109">
        <f t="shared" si="49"/>
        <v>44680</v>
      </c>
      <c r="J194" s="110">
        <f t="shared" si="35"/>
        <v>85026040</v>
      </c>
      <c r="K194" s="111">
        <f t="shared" si="36"/>
        <v>90127602</v>
      </c>
      <c r="L194" s="112">
        <f t="shared" si="37"/>
        <v>225500</v>
      </c>
      <c r="M194" s="111">
        <f t="shared" si="38"/>
        <v>6698560.0000000009</v>
      </c>
      <c r="Q194" s="2"/>
    </row>
    <row r="195" spans="1:17">
      <c r="A195" s="96">
        <v>194</v>
      </c>
      <c r="B195" s="12">
        <v>3904</v>
      </c>
      <c r="C195" s="12">
        <v>39</v>
      </c>
      <c r="D195" s="9" t="s">
        <v>12</v>
      </c>
      <c r="E195" s="9">
        <v>1761</v>
      </c>
      <c r="F195" s="9">
        <v>134</v>
      </c>
      <c r="G195" s="9">
        <f t="shared" ref="G195:G258" si="50">E195+F195</f>
        <v>1895</v>
      </c>
      <c r="H195" s="9">
        <f t="shared" ref="H195:H258" si="51">G195*1.1</f>
        <v>2084.5</v>
      </c>
      <c r="I195" s="109">
        <f>I194</f>
        <v>44680</v>
      </c>
      <c r="J195" s="110">
        <f t="shared" ref="J195:J258" si="52">G195*I195</f>
        <v>84668600</v>
      </c>
      <c r="K195" s="111">
        <f t="shared" ref="K195:K258" si="53">ROUND(J195*1.06,0)</f>
        <v>89748716</v>
      </c>
      <c r="L195" s="112">
        <f t="shared" ref="L195:L258" si="54">MROUND((K195*0.03/12),500)</f>
        <v>224500</v>
      </c>
      <c r="M195" s="111">
        <f t="shared" ref="M195:M258" si="55">H195*3200</f>
        <v>6670400</v>
      </c>
      <c r="Q195" s="2"/>
    </row>
    <row r="196" spans="1:17">
      <c r="A196" s="96">
        <v>195</v>
      </c>
      <c r="B196" s="12">
        <v>3905</v>
      </c>
      <c r="C196" s="12">
        <v>39</v>
      </c>
      <c r="D196" s="9" t="s">
        <v>22</v>
      </c>
      <c r="E196" s="9">
        <v>3512</v>
      </c>
      <c r="F196" s="9">
        <v>0</v>
      </c>
      <c r="G196" s="9">
        <f t="shared" si="50"/>
        <v>3512</v>
      </c>
      <c r="H196" s="9">
        <f t="shared" si="51"/>
        <v>3863.2000000000003</v>
      </c>
      <c r="I196" s="109">
        <f>I195</f>
        <v>44680</v>
      </c>
      <c r="J196" s="110">
        <f t="shared" si="52"/>
        <v>156916160</v>
      </c>
      <c r="K196" s="111">
        <f t="shared" si="53"/>
        <v>166331130</v>
      </c>
      <c r="L196" s="112">
        <f t="shared" si="54"/>
        <v>416000</v>
      </c>
      <c r="M196" s="111">
        <f t="shared" si="55"/>
        <v>12362240</v>
      </c>
      <c r="Q196" s="2"/>
    </row>
    <row r="197" spans="1:17">
      <c r="A197" s="96">
        <v>196</v>
      </c>
      <c r="B197" s="12">
        <v>3906</v>
      </c>
      <c r="C197" s="12">
        <v>39</v>
      </c>
      <c r="D197" s="9" t="s">
        <v>22</v>
      </c>
      <c r="E197" s="9">
        <v>3120</v>
      </c>
      <c r="F197" s="9">
        <v>0</v>
      </c>
      <c r="G197" s="9">
        <f t="shared" si="50"/>
        <v>3120</v>
      </c>
      <c r="H197" s="9">
        <f t="shared" si="51"/>
        <v>3432.0000000000005</v>
      </c>
      <c r="I197" s="109">
        <f>I196</f>
        <v>44680</v>
      </c>
      <c r="J197" s="110">
        <f t="shared" si="52"/>
        <v>139401600</v>
      </c>
      <c r="K197" s="111">
        <f t="shared" si="53"/>
        <v>147765696</v>
      </c>
      <c r="L197" s="112">
        <f t="shared" si="54"/>
        <v>369500</v>
      </c>
      <c r="M197" s="111">
        <f t="shared" si="55"/>
        <v>10982400.000000002</v>
      </c>
      <c r="Q197" s="2"/>
    </row>
    <row r="198" spans="1:17">
      <c r="A198" s="96">
        <v>197</v>
      </c>
      <c r="B198" s="12">
        <v>4001</v>
      </c>
      <c r="C198" s="12">
        <v>40</v>
      </c>
      <c r="D198" s="9" t="s">
        <v>12</v>
      </c>
      <c r="E198" s="9">
        <v>1712</v>
      </c>
      <c r="F198" s="9">
        <v>87</v>
      </c>
      <c r="G198" s="9">
        <f t="shared" si="50"/>
        <v>1799</v>
      </c>
      <c r="H198" s="9">
        <f t="shared" si="51"/>
        <v>1978.9</v>
      </c>
      <c r="I198" s="109">
        <f>I197+120</f>
        <v>44800</v>
      </c>
      <c r="J198" s="110">
        <f t="shared" si="52"/>
        <v>80595200</v>
      </c>
      <c r="K198" s="111">
        <f t="shared" si="53"/>
        <v>85430912</v>
      </c>
      <c r="L198" s="112">
        <f t="shared" si="54"/>
        <v>213500</v>
      </c>
      <c r="M198" s="111">
        <f t="shared" si="55"/>
        <v>6332480</v>
      </c>
      <c r="Q198" s="2"/>
    </row>
    <row r="199" spans="1:17">
      <c r="A199" s="96">
        <v>198</v>
      </c>
      <c r="B199" s="12">
        <v>4002</v>
      </c>
      <c r="C199" s="12">
        <v>40</v>
      </c>
      <c r="D199" s="9" t="s">
        <v>12</v>
      </c>
      <c r="E199" s="9">
        <v>1713</v>
      </c>
      <c r="F199" s="9">
        <v>87</v>
      </c>
      <c r="G199" s="9">
        <f t="shared" si="50"/>
        <v>1800</v>
      </c>
      <c r="H199" s="9">
        <f t="shared" si="51"/>
        <v>1980.0000000000002</v>
      </c>
      <c r="I199" s="109">
        <f t="shared" ref="I199:I200" si="56">I198</f>
        <v>44800</v>
      </c>
      <c r="J199" s="110">
        <f t="shared" si="52"/>
        <v>80640000</v>
      </c>
      <c r="K199" s="111">
        <f t="shared" si="53"/>
        <v>85478400</v>
      </c>
      <c r="L199" s="112">
        <f t="shared" si="54"/>
        <v>213500</v>
      </c>
      <c r="M199" s="111">
        <f t="shared" si="55"/>
        <v>6336000.0000000009</v>
      </c>
      <c r="Q199" s="2"/>
    </row>
    <row r="200" spans="1:17">
      <c r="A200" s="96">
        <v>199</v>
      </c>
      <c r="B200" s="12">
        <v>4003</v>
      </c>
      <c r="C200" s="12">
        <v>40</v>
      </c>
      <c r="D200" s="9" t="s">
        <v>12</v>
      </c>
      <c r="E200" s="9">
        <v>1769</v>
      </c>
      <c r="F200" s="9">
        <v>134</v>
      </c>
      <c r="G200" s="9">
        <f t="shared" si="50"/>
        <v>1903</v>
      </c>
      <c r="H200" s="9">
        <f t="shared" si="51"/>
        <v>2093.3000000000002</v>
      </c>
      <c r="I200" s="109">
        <f t="shared" si="56"/>
        <v>44800</v>
      </c>
      <c r="J200" s="110">
        <f t="shared" si="52"/>
        <v>85254400</v>
      </c>
      <c r="K200" s="111">
        <f t="shared" si="53"/>
        <v>90369664</v>
      </c>
      <c r="L200" s="112">
        <f t="shared" si="54"/>
        <v>226000</v>
      </c>
      <c r="M200" s="111">
        <f t="shared" si="55"/>
        <v>6698560.0000000009</v>
      </c>
      <c r="Q200" s="2"/>
    </row>
    <row r="201" spans="1:17">
      <c r="A201" s="96">
        <v>200</v>
      </c>
      <c r="B201" s="12">
        <v>4004</v>
      </c>
      <c r="C201" s="12">
        <v>40</v>
      </c>
      <c r="D201" s="9" t="s">
        <v>12</v>
      </c>
      <c r="E201" s="9">
        <v>1761</v>
      </c>
      <c r="F201" s="9">
        <v>134</v>
      </c>
      <c r="G201" s="9">
        <f t="shared" si="50"/>
        <v>1895</v>
      </c>
      <c r="H201" s="9">
        <f t="shared" si="51"/>
        <v>2084.5</v>
      </c>
      <c r="I201" s="109">
        <f>I200</f>
        <v>44800</v>
      </c>
      <c r="J201" s="110">
        <f t="shared" si="52"/>
        <v>84896000</v>
      </c>
      <c r="K201" s="111">
        <f t="shared" si="53"/>
        <v>89989760</v>
      </c>
      <c r="L201" s="112">
        <f t="shared" si="54"/>
        <v>225000</v>
      </c>
      <c r="M201" s="111">
        <f t="shared" si="55"/>
        <v>6670400</v>
      </c>
      <c r="Q201" s="2"/>
    </row>
    <row r="202" spans="1:17">
      <c r="A202" s="96">
        <v>201</v>
      </c>
      <c r="B202" s="12">
        <v>4005</v>
      </c>
      <c r="C202" s="12">
        <v>40</v>
      </c>
      <c r="D202" s="9" t="s">
        <v>22</v>
      </c>
      <c r="E202" s="9">
        <v>3512</v>
      </c>
      <c r="F202" s="9">
        <v>0</v>
      </c>
      <c r="G202" s="9">
        <f t="shared" si="50"/>
        <v>3512</v>
      </c>
      <c r="H202" s="9">
        <f t="shared" si="51"/>
        <v>3863.2000000000003</v>
      </c>
      <c r="I202" s="109">
        <f>I201</f>
        <v>44800</v>
      </c>
      <c r="J202" s="110">
        <f t="shared" si="52"/>
        <v>157337600</v>
      </c>
      <c r="K202" s="111">
        <f t="shared" si="53"/>
        <v>166777856</v>
      </c>
      <c r="L202" s="112">
        <f t="shared" si="54"/>
        <v>417000</v>
      </c>
      <c r="M202" s="111">
        <f t="shared" si="55"/>
        <v>12362240</v>
      </c>
      <c r="Q202" s="2"/>
    </row>
    <row r="203" spans="1:17">
      <c r="A203" s="96">
        <v>202</v>
      </c>
      <c r="B203" s="12">
        <v>4006</v>
      </c>
      <c r="C203" s="12">
        <v>40</v>
      </c>
      <c r="D203" s="9" t="s">
        <v>22</v>
      </c>
      <c r="E203" s="9">
        <v>3120</v>
      </c>
      <c r="F203" s="9">
        <v>0</v>
      </c>
      <c r="G203" s="9">
        <f t="shared" si="50"/>
        <v>3120</v>
      </c>
      <c r="H203" s="9">
        <f t="shared" si="51"/>
        <v>3432.0000000000005</v>
      </c>
      <c r="I203" s="109">
        <f>I202</f>
        <v>44800</v>
      </c>
      <c r="J203" s="110">
        <f t="shared" si="52"/>
        <v>139776000</v>
      </c>
      <c r="K203" s="111">
        <f t="shared" si="53"/>
        <v>148162560</v>
      </c>
      <c r="L203" s="112">
        <f t="shared" si="54"/>
        <v>370500</v>
      </c>
      <c r="M203" s="111">
        <f t="shared" si="55"/>
        <v>10982400.000000002</v>
      </c>
      <c r="Q203" s="2"/>
    </row>
    <row r="204" spans="1:17">
      <c r="A204" s="96">
        <v>203</v>
      </c>
      <c r="B204" s="12">
        <v>4101</v>
      </c>
      <c r="C204" s="12">
        <v>41</v>
      </c>
      <c r="D204" s="9" t="s">
        <v>12</v>
      </c>
      <c r="E204" s="9">
        <v>1712</v>
      </c>
      <c r="F204" s="9">
        <v>87</v>
      </c>
      <c r="G204" s="9">
        <f t="shared" si="50"/>
        <v>1799</v>
      </c>
      <c r="H204" s="9">
        <f t="shared" si="51"/>
        <v>1978.9</v>
      </c>
      <c r="I204" s="109">
        <f>I203+120</f>
        <v>44920</v>
      </c>
      <c r="J204" s="110">
        <f t="shared" si="52"/>
        <v>80811080</v>
      </c>
      <c r="K204" s="111">
        <f t="shared" si="53"/>
        <v>85659745</v>
      </c>
      <c r="L204" s="112">
        <f t="shared" si="54"/>
        <v>214000</v>
      </c>
      <c r="M204" s="111">
        <f t="shared" si="55"/>
        <v>6332480</v>
      </c>
      <c r="Q204" s="2"/>
    </row>
    <row r="205" spans="1:17">
      <c r="A205" s="96">
        <v>204</v>
      </c>
      <c r="B205" s="12">
        <v>4102</v>
      </c>
      <c r="C205" s="12">
        <v>41</v>
      </c>
      <c r="D205" s="9" t="s">
        <v>12</v>
      </c>
      <c r="E205" s="9">
        <v>1713</v>
      </c>
      <c r="F205" s="9">
        <v>87</v>
      </c>
      <c r="G205" s="9">
        <f t="shared" si="50"/>
        <v>1800</v>
      </c>
      <c r="H205" s="9">
        <f t="shared" si="51"/>
        <v>1980.0000000000002</v>
      </c>
      <c r="I205" s="109">
        <f t="shared" ref="I205:I206" si="57">I204</f>
        <v>44920</v>
      </c>
      <c r="J205" s="110">
        <f t="shared" si="52"/>
        <v>80856000</v>
      </c>
      <c r="K205" s="111">
        <f t="shared" si="53"/>
        <v>85707360</v>
      </c>
      <c r="L205" s="112">
        <f t="shared" si="54"/>
        <v>214500</v>
      </c>
      <c r="M205" s="111">
        <f t="shared" si="55"/>
        <v>6336000.0000000009</v>
      </c>
      <c r="Q205" s="2"/>
    </row>
    <row r="206" spans="1:17">
      <c r="A206" s="96">
        <v>205</v>
      </c>
      <c r="B206" s="12">
        <v>4103</v>
      </c>
      <c r="C206" s="12">
        <v>41</v>
      </c>
      <c r="D206" s="9" t="s">
        <v>12</v>
      </c>
      <c r="E206" s="9">
        <v>1769</v>
      </c>
      <c r="F206" s="9">
        <v>134</v>
      </c>
      <c r="G206" s="9">
        <f t="shared" si="50"/>
        <v>1903</v>
      </c>
      <c r="H206" s="9">
        <f t="shared" si="51"/>
        <v>2093.3000000000002</v>
      </c>
      <c r="I206" s="109">
        <f t="shared" si="57"/>
        <v>44920</v>
      </c>
      <c r="J206" s="110">
        <f t="shared" si="52"/>
        <v>85482760</v>
      </c>
      <c r="K206" s="111">
        <f t="shared" si="53"/>
        <v>90611726</v>
      </c>
      <c r="L206" s="112">
        <f t="shared" si="54"/>
        <v>226500</v>
      </c>
      <c r="M206" s="111">
        <f t="shared" si="55"/>
        <v>6698560.0000000009</v>
      </c>
      <c r="Q206" s="2"/>
    </row>
    <row r="207" spans="1:17">
      <c r="A207" s="96">
        <v>206</v>
      </c>
      <c r="B207" s="12">
        <v>4104</v>
      </c>
      <c r="C207" s="12">
        <v>41</v>
      </c>
      <c r="D207" s="9" t="s">
        <v>12</v>
      </c>
      <c r="E207" s="9">
        <v>1761</v>
      </c>
      <c r="F207" s="9">
        <v>134</v>
      </c>
      <c r="G207" s="9">
        <f t="shared" si="50"/>
        <v>1895</v>
      </c>
      <c r="H207" s="9">
        <f t="shared" si="51"/>
        <v>2084.5</v>
      </c>
      <c r="I207" s="109">
        <f>I206</f>
        <v>44920</v>
      </c>
      <c r="J207" s="110">
        <f t="shared" si="52"/>
        <v>85123400</v>
      </c>
      <c r="K207" s="111">
        <f t="shared" si="53"/>
        <v>90230804</v>
      </c>
      <c r="L207" s="112">
        <f t="shared" si="54"/>
        <v>225500</v>
      </c>
      <c r="M207" s="111">
        <f t="shared" si="55"/>
        <v>6670400</v>
      </c>
      <c r="Q207" s="2"/>
    </row>
    <row r="208" spans="1:17">
      <c r="A208" s="96">
        <v>207</v>
      </c>
      <c r="B208" s="12">
        <v>4105</v>
      </c>
      <c r="C208" s="12">
        <v>41</v>
      </c>
      <c r="D208" s="9" t="s">
        <v>22</v>
      </c>
      <c r="E208" s="9">
        <v>3512</v>
      </c>
      <c r="F208" s="9">
        <v>0</v>
      </c>
      <c r="G208" s="9">
        <f t="shared" si="50"/>
        <v>3512</v>
      </c>
      <c r="H208" s="9">
        <f t="shared" si="51"/>
        <v>3863.2000000000003</v>
      </c>
      <c r="I208" s="109">
        <f>I207</f>
        <v>44920</v>
      </c>
      <c r="J208" s="110">
        <f t="shared" si="52"/>
        <v>157759040</v>
      </c>
      <c r="K208" s="111">
        <f t="shared" si="53"/>
        <v>167224582</v>
      </c>
      <c r="L208" s="112">
        <f t="shared" si="54"/>
        <v>418000</v>
      </c>
      <c r="M208" s="111">
        <f t="shared" si="55"/>
        <v>12362240</v>
      </c>
      <c r="Q208" s="2"/>
    </row>
    <row r="209" spans="1:17">
      <c r="A209" s="96">
        <v>208</v>
      </c>
      <c r="B209" s="12">
        <v>4106</v>
      </c>
      <c r="C209" s="12">
        <v>41</v>
      </c>
      <c r="D209" s="9" t="s">
        <v>22</v>
      </c>
      <c r="E209" s="9">
        <v>3120</v>
      </c>
      <c r="F209" s="9">
        <v>0</v>
      </c>
      <c r="G209" s="9">
        <f t="shared" si="50"/>
        <v>3120</v>
      </c>
      <c r="H209" s="9">
        <f t="shared" si="51"/>
        <v>3432.0000000000005</v>
      </c>
      <c r="I209" s="109">
        <f>I208</f>
        <v>44920</v>
      </c>
      <c r="J209" s="110">
        <f t="shared" si="52"/>
        <v>140150400</v>
      </c>
      <c r="K209" s="111">
        <f t="shared" si="53"/>
        <v>148559424</v>
      </c>
      <c r="L209" s="112">
        <f t="shared" si="54"/>
        <v>371500</v>
      </c>
      <c r="M209" s="111">
        <f t="shared" si="55"/>
        <v>10982400.000000002</v>
      </c>
      <c r="Q209" s="2"/>
    </row>
    <row r="210" spans="1:17">
      <c r="A210" s="96">
        <v>209</v>
      </c>
      <c r="B210" s="12">
        <v>4201</v>
      </c>
      <c r="C210" s="12">
        <v>42</v>
      </c>
      <c r="D210" s="9" t="s">
        <v>12</v>
      </c>
      <c r="E210" s="9">
        <v>1712</v>
      </c>
      <c r="F210" s="9">
        <v>87</v>
      </c>
      <c r="G210" s="9">
        <f t="shared" si="50"/>
        <v>1799</v>
      </c>
      <c r="H210" s="9">
        <f t="shared" si="51"/>
        <v>1978.9</v>
      </c>
      <c r="I210" s="109">
        <f>I209+120</f>
        <v>45040</v>
      </c>
      <c r="J210" s="110">
        <f t="shared" si="52"/>
        <v>81026960</v>
      </c>
      <c r="K210" s="111">
        <f t="shared" si="53"/>
        <v>85888578</v>
      </c>
      <c r="L210" s="112">
        <f t="shared" si="54"/>
        <v>214500</v>
      </c>
      <c r="M210" s="111">
        <f t="shared" si="55"/>
        <v>6332480</v>
      </c>
      <c r="Q210" s="2"/>
    </row>
    <row r="211" spans="1:17">
      <c r="A211" s="96">
        <v>210</v>
      </c>
      <c r="B211" s="12">
        <v>4202</v>
      </c>
      <c r="C211" s="12">
        <v>42</v>
      </c>
      <c r="D211" s="9" t="s">
        <v>12</v>
      </c>
      <c r="E211" s="9">
        <v>1713</v>
      </c>
      <c r="F211" s="9">
        <v>87</v>
      </c>
      <c r="G211" s="9">
        <f t="shared" si="50"/>
        <v>1800</v>
      </c>
      <c r="H211" s="9">
        <f t="shared" si="51"/>
        <v>1980.0000000000002</v>
      </c>
      <c r="I211" s="109">
        <f t="shared" ref="I211:I212" si="58">I210</f>
        <v>45040</v>
      </c>
      <c r="J211" s="110">
        <f t="shared" si="52"/>
        <v>81072000</v>
      </c>
      <c r="K211" s="111">
        <f t="shared" si="53"/>
        <v>85936320</v>
      </c>
      <c r="L211" s="112">
        <f t="shared" si="54"/>
        <v>215000</v>
      </c>
      <c r="M211" s="111">
        <f t="shared" si="55"/>
        <v>6336000.0000000009</v>
      </c>
      <c r="Q211" s="2"/>
    </row>
    <row r="212" spans="1:17">
      <c r="A212" s="96">
        <v>211</v>
      </c>
      <c r="B212" s="12">
        <v>4203</v>
      </c>
      <c r="C212" s="12">
        <v>42</v>
      </c>
      <c r="D212" s="9" t="s">
        <v>12</v>
      </c>
      <c r="E212" s="9">
        <v>1769</v>
      </c>
      <c r="F212" s="9">
        <v>134</v>
      </c>
      <c r="G212" s="9">
        <f t="shared" si="50"/>
        <v>1903</v>
      </c>
      <c r="H212" s="9">
        <f t="shared" si="51"/>
        <v>2093.3000000000002</v>
      </c>
      <c r="I212" s="109">
        <f t="shared" si="58"/>
        <v>45040</v>
      </c>
      <c r="J212" s="110">
        <f t="shared" si="52"/>
        <v>85711120</v>
      </c>
      <c r="K212" s="111">
        <f t="shared" si="53"/>
        <v>90853787</v>
      </c>
      <c r="L212" s="112">
        <f t="shared" si="54"/>
        <v>227000</v>
      </c>
      <c r="M212" s="111">
        <f t="shared" si="55"/>
        <v>6698560.0000000009</v>
      </c>
      <c r="Q212" s="2"/>
    </row>
    <row r="213" spans="1:17">
      <c r="A213" s="96">
        <v>212</v>
      </c>
      <c r="B213" s="12">
        <v>4204</v>
      </c>
      <c r="C213" s="12">
        <v>42</v>
      </c>
      <c r="D213" s="9" t="s">
        <v>12</v>
      </c>
      <c r="E213" s="9">
        <v>1761</v>
      </c>
      <c r="F213" s="9">
        <v>134</v>
      </c>
      <c r="G213" s="9">
        <f t="shared" si="50"/>
        <v>1895</v>
      </c>
      <c r="H213" s="9">
        <f t="shared" si="51"/>
        <v>2084.5</v>
      </c>
      <c r="I213" s="109">
        <f>I212</f>
        <v>45040</v>
      </c>
      <c r="J213" s="110">
        <f t="shared" si="52"/>
        <v>85350800</v>
      </c>
      <c r="K213" s="111">
        <f t="shared" si="53"/>
        <v>90471848</v>
      </c>
      <c r="L213" s="112">
        <f t="shared" si="54"/>
        <v>226000</v>
      </c>
      <c r="M213" s="111">
        <f t="shared" si="55"/>
        <v>6670400</v>
      </c>
      <c r="Q213" s="2"/>
    </row>
    <row r="214" spans="1:17">
      <c r="A214" s="96">
        <v>213</v>
      </c>
      <c r="B214" s="12">
        <v>4205</v>
      </c>
      <c r="C214" s="12">
        <v>42</v>
      </c>
      <c r="D214" s="9" t="s">
        <v>22</v>
      </c>
      <c r="E214" s="9">
        <v>3512</v>
      </c>
      <c r="F214" s="9">
        <v>0</v>
      </c>
      <c r="G214" s="9">
        <f t="shared" si="50"/>
        <v>3512</v>
      </c>
      <c r="H214" s="9">
        <f t="shared" si="51"/>
        <v>3863.2000000000003</v>
      </c>
      <c r="I214" s="109">
        <f>I213</f>
        <v>45040</v>
      </c>
      <c r="J214" s="110">
        <f t="shared" si="52"/>
        <v>158180480</v>
      </c>
      <c r="K214" s="111">
        <f t="shared" si="53"/>
        <v>167671309</v>
      </c>
      <c r="L214" s="112">
        <f t="shared" si="54"/>
        <v>419000</v>
      </c>
      <c r="M214" s="111">
        <f t="shared" si="55"/>
        <v>12362240</v>
      </c>
      <c r="Q214" s="2"/>
    </row>
    <row r="215" spans="1:17">
      <c r="A215" s="96">
        <v>214</v>
      </c>
      <c r="B215" s="12">
        <v>4206</v>
      </c>
      <c r="C215" s="12">
        <v>42</v>
      </c>
      <c r="D215" s="9" t="s">
        <v>22</v>
      </c>
      <c r="E215" s="9">
        <v>3120</v>
      </c>
      <c r="F215" s="9">
        <v>0</v>
      </c>
      <c r="G215" s="9">
        <f t="shared" si="50"/>
        <v>3120</v>
      </c>
      <c r="H215" s="9">
        <f t="shared" si="51"/>
        <v>3432.0000000000005</v>
      </c>
      <c r="I215" s="109">
        <f>I214</f>
        <v>45040</v>
      </c>
      <c r="J215" s="110">
        <f t="shared" si="52"/>
        <v>140524800</v>
      </c>
      <c r="K215" s="111">
        <f t="shared" si="53"/>
        <v>148956288</v>
      </c>
      <c r="L215" s="112">
        <f t="shared" si="54"/>
        <v>372500</v>
      </c>
      <c r="M215" s="111">
        <f t="shared" si="55"/>
        <v>10982400.000000002</v>
      </c>
      <c r="Q215" s="2"/>
    </row>
    <row r="216" spans="1:17">
      <c r="A216" s="96">
        <v>215</v>
      </c>
      <c r="B216" s="12">
        <v>4303</v>
      </c>
      <c r="C216" s="12">
        <v>43</v>
      </c>
      <c r="D216" s="9" t="s">
        <v>12</v>
      </c>
      <c r="E216" s="9">
        <v>1769</v>
      </c>
      <c r="F216" s="9">
        <v>134</v>
      </c>
      <c r="G216" s="9">
        <f t="shared" si="50"/>
        <v>1903</v>
      </c>
      <c r="H216" s="9">
        <f t="shared" si="51"/>
        <v>2093.3000000000002</v>
      </c>
      <c r="I216" s="109">
        <f>I215+120</f>
        <v>45160</v>
      </c>
      <c r="J216" s="110">
        <f t="shared" si="52"/>
        <v>85939480</v>
      </c>
      <c r="K216" s="111">
        <f t="shared" si="53"/>
        <v>91095849</v>
      </c>
      <c r="L216" s="112">
        <f t="shared" si="54"/>
        <v>227500</v>
      </c>
      <c r="M216" s="111">
        <f t="shared" si="55"/>
        <v>6698560.0000000009</v>
      </c>
      <c r="Q216" s="2"/>
    </row>
    <row r="217" spans="1:17">
      <c r="A217" s="96">
        <v>216</v>
      </c>
      <c r="B217" s="12">
        <v>4304</v>
      </c>
      <c r="C217" s="12">
        <v>43</v>
      </c>
      <c r="D217" s="9" t="s">
        <v>12</v>
      </c>
      <c r="E217" s="9">
        <v>1761</v>
      </c>
      <c r="F217" s="9">
        <v>134</v>
      </c>
      <c r="G217" s="9">
        <f t="shared" si="50"/>
        <v>1895</v>
      </c>
      <c r="H217" s="9">
        <f t="shared" si="51"/>
        <v>2084.5</v>
      </c>
      <c r="I217" s="109">
        <f t="shared" ref="I217:I218" si="59">I216</f>
        <v>45160</v>
      </c>
      <c r="J217" s="110">
        <f t="shared" si="52"/>
        <v>85578200</v>
      </c>
      <c r="K217" s="111">
        <f t="shared" si="53"/>
        <v>90712892</v>
      </c>
      <c r="L217" s="112">
        <f t="shared" si="54"/>
        <v>227000</v>
      </c>
      <c r="M217" s="111">
        <f t="shared" si="55"/>
        <v>6670400</v>
      </c>
      <c r="Q217" s="2"/>
    </row>
    <row r="218" spans="1:17">
      <c r="A218" s="96">
        <v>217</v>
      </c>
      <c r="B218" s="12">
        <v>4305</v>
      </c>
      <c r="C218" s="12">
        <v>43</v>
      </c>
      <c r="D218" s="9" t="s">
        <v>22</v>
      </c>
      <c r="E218" s="9">
        <v>3512</v>
      </c>
      <c r="F218" s="9">
        <v>0</v>
      </c>
      <c r="G218" s="9">
        <f t="shared" si="50"/>
        <v>3512</v>
      </c>
      <c r="H218" s="9">
        <f t="shared" si="51"/>
        <v>3863.2000000000003</v>
      </c>
      <c r="I218" s="109">
        <f t="shared" si="59"/>
        <v>45160</v>
      </c>
      <c r="J218" s="110">
        <f t="shared" si="52"/>
        <v>158601920</v>
      </c>
      <c r="K218" s="111">
        <f t="shared" si="53"/>
        <v>168118035</v>
      </c>
      <c r="L218" s="112">
        <f t="shared" si="54"/>
        <v>420500</v>
      </c>
      <c r="M218" s="111">
        <f t="shared" si="55"/>
        <v>12362240</v>
      </c>
      <c r="Q218" s="2"/>
    </row>
    <row r="219" spans="1:17">
      <c r="A219" s="96">
        <v>218</v>
      </c>
      <c r="B219" s="12">
        <v>4306</v>
      </c>
      <c r="C219" s="12">
        <v>43</v>
      </c>
      <c r="D219" s="9" t="s">
        <v>22</v>
      </c>
      <c r="E219" s="9">
        <v>3120</v>
      </c>
      <c r="F219" s="9">
        <v>0</v>
      </c>
      <c r="G219" s="9">
        <f t="shared" si="50"/>
        <v>3120</v>
      </c>
      <c r="H219" s="9">
        <f t="shared" si="51"/>
        <v>3432.0000000000005</v>
      </c>
      <c r="I219" s="109">
        <f>I218</f>
        <v>45160</v>
      </c>
      <c r="J219" s="110">
        <f t="shared" si="52"/>
        <v>140899200</v>
      </c>
      <c r="K219" s="111">
        <f t="shared" si="53"/>
        <v>149353152</v>
      </c>
      <c r="L219" s="112">
        <f t="shared" si="54"/>
        <v>373500</v>
      </c>
      <c r="M219" s="111">
        <f t="shared" si="55"/>
        <v>10982400.000000002</v>
      </c>
      <c r="Q219" s="2"/>
    </row>
    <row r="220" spans="1:17">
      <c r="A220" s="96">
        <v>219</v>
      </c>
      <c r="B220" s="12">
        <v>4401</v>
      </c>
      <c r="C220" s="12">
        <v>44</v>
      </c>
      <c r="D220" s="9" t="s">
        <v>12</v>
      </c>
      <c r="E220" s="9">
        <v>1712</v>
      </c>
      <c r="F220" s="9">
        <v>87</v>
      </c>
      <c r="G220" s="9">
        <f t="shared" si="50"/>
        <v>1799</v>
      </c>
      <c r="H220" s="9">
        <f t="shared" si="51"/>
        <v>1978.9</v>
      </c>
      <c r="I220" s="109">
        <f>I219+120</f>
        <v>45280</v>
      </c>
      <c r="J220" s="110">
        <f t="shared" si="52"/>
        <v>81458720</v>
      </c>
      <c r="K220" s="111">
        <f t="shared" si="53"/>
        <v>86346243</v>
      </c>
      <c r="L220" s="112">
        <f t="shared" si="54"/>
        <v>216000</v>
      </c>
      <c r="M220" s="111">
        <f t="shared" si="55"/>
        <v>6332480</v>
      </c>
      <c r="Q220" s="2"/>
    </row>
    <row r="221" spans="1:17">
      <c r="A221" s="96">
        <v>220</v>
      </c>
      <c r="B221" s="12">
        <v>4402</v>
      </c>
      <c r="C221" s="12">
        <v>44</v>
      </c>
      <c r="D221" s="9" t="s">
        <v>12</v>
      </c>
      <c r="E221" s="9">
        <v>1713</v>
      </c>
      <c r="F221" s="9">
        <v>87</v>
      </c>
      <c r="G221" s="9">
        <f t="shared" si="50"/>
        <v>1800</v>
      </c>
      <c r="H221" s="9">
        <f t="shared" si="51"/>
        <v>1980.0000000000002</v>
      </c>
      <c r="I221" s="109">
        <f t="shared" ref="I221:I222" si="60">I220</f>
        <v>45280</v>
      </c>
      <c r="J221" s="110">
        <f t="shared" si="52"/>
        <v>81504000</v>
      </c>
      <c r="K221" s="111">
        <f t="shared" si="53"/>
        <v>86394240</v>
      </c>
      <c r="L221" s="112">
        <f t="shared" si="54"/>
        <v>216000</v>
      </c>
      <c r="M221" s="111">
        <f t="shared" si="55"/>
        <v>6336000.0000000009</v>
      </c>
      <c r="Q221" s="2"/>
    </row>
    <row r="222" spans="1:17">
      <c r="A222" s="96">
        <v>221</v>
      </c>
      <c r="B222" s="12">
        <v>4403</v>
      </c>
      <c r="C222" s="12">
        <v>44</v>
      </c>
      <c r="D222" s="9" t="s">
        <v>12</v>
      </c>
      <c r="E222" s="9">
        <v>1769</v>
      </c>
      <c r="F222" s="9">
        <v>134</v>
      </c>
      <c r="G222" s="9">
        <f t="shared" si="50"/>
        <v>1903</v>
      </c>
      <c r="H222" s="9">
        <f t="shared" si="51"/>
        <v>2093.3000000000002</v>
      </c>
      <c r="I222" s="109">
        <f t="shared" si="60"/>
        <v>45280</v>
      </c>
      <c r="J222" s="110">
        <f t="shared" si="52"/>
        <v>86167840</v>
      </c>
      <c r="K222" s="111">
        <f t="shared" si="53"/>
        <v>91337910</v>
      </c>
      <c r="L222" s="112">
        <f t="shared" si="54"/>
        <v>228500</v>
      </c>
      <c r="M222" s="111">
        <f t="shared" si="55"/>
        <v>6698560.0000000009</v>
      </c>
      <c r="Q222" s="2"/>
    </row>
    <row r="223" spans="1:17">
      <c r="A223" s="96">
        <v>222</v>
      </c>
      <c r="B223" s="12">
        <v>4404</v>
      </c>
      <c r="C223" s="12">
        <v>44</v>
      </c>
      <c r="D223" s="9" t="s">
        <v>12</v>
      </c>
      <c r="E223" s="9">
        <v>1761</v>
      </c>
      <c r="F223" s="9">
        <v>134</v>
      </c>
      <c r="G223" s="9">
        <f t="shared" si="50"/>
        <v>1895</v>
      </c>
      <c r="H223" s="9">
        <f t="shared" si="51"/>
        <v>2084.5</v>
      </c>
      <c r="I223" s="109">
        <f>I222</f>
        <v>45280</v>
      </c>
      <c r="J223" s="110">
        <f t="shared" si="52"/>
        <v>85805600</v>
      </c>
      <c r="K223" s="111">
        <f t="shared" si="53"/>
        <v>90953936</v>
      </c>
      <c r="L223" s="112">
        <f t="shared" si="54"/>
        <v>227500</v>
      </c>
      <c r="M223" s="111">
        <f t="shared" si="55"/>
        <v>6670400</v>
      </c>
      <c r="Q223" s="2"/>
    </row>
    <row r="224" spans="1:17">
      <c r="A224" s="96">
        <v>223</v>
      </c>
      <c r="B224" s="12">
        <v>4405</v>
      </c>
      <c r="C224" s="12">
        <v>44</v>
      </c>
      <c r="D224" s="9" t="s">
        <v>22</v>
      </c>
      <c r="E224" s="9">
        <v>3512</v>
      </c>
      <c r="F224" s="9">
        <v>0</v>
      </c>
      <c r="G224" s="9">
        <f t="shared" si="50"/>
        <v>3512</v>
      </c>
      <c r="H224" s="9">
        <f t="shared" si="51"/>
        <v>3863.2000000000003</v>
      </c>
      <c r="I224" s="109">
        <f>I223</f>
        <v>45280</v>
      </c>
      <c r="J224" s="110">
        <f t="shared" si="52"/>
        <v>159023360</v>
      </c>
      <c r="K224" s="111">
        <f t="shared" si="53"/>
        <v>168564762</v>
      </c>
      <c r="L224" s="112">
        <f t="shared" si="54"/>
        <v>421500</v>
      </c>
      <c r="M224" s="111">
        <f t="shared" si="55"/>
        <v>12362240</v>
      </c>
      <c r="Q224" s="2"/>
    </row>
    <row r="225" spans="1:17">
      <c r="A225" s="96">
        <v>224</v>
      </c>
      <c r="B225" s="12">
        <v>4406</v>
      </c>
      <c r="C225" s="12">
        <v>44</v>
      </c>
      <c r="D225" s="9" t="s">
        <v>22</v>
      </c>
      <c r="E225" s="9">
        <v>3120</v>
      </c>
      <c r="F225" s="9">
        <v>0</v>
      </c>
      <c r="G225" s="9">
        <f t="shared" si="50"/>
        <v>3120</v>
      </c>
      <c r="H225" s="9">
        <f t="shared" si="51"/>
        <v>3432.0000000000005</v>
      </c>
      <c r="I225" s="109">
        <f>I224</f>
        <v>45280</v>
      </c>
      <c r="J225" s="110">
        <f t="shared" si="52"/>
        <v>141273600</v>
      </c>
      <c r="K225" s="111">
        <f t="shared" si="53"/>
        <v>149750016</v>
      </c>
      <c r="L225" s="112">
        <f t="shared" si="54"/>
        <v>374500</v>
      </c>
      <c r="M225" s="111">
        <f t="shared" si="55"/>
        <v>10982400.000000002</v>
      </c>
      <c r="Q225" s="2"/>
    </row>
    <row r="226" spans="1:17">
      <c r="A226" s="96">
        <v>225</v>
      </c>
      <c r="B226" s="12">
        <v>4501</v>
      </c>
      <c r="C226" s="12">
        <v>45</v>
      </c>
      <c r="D226" s="9" t="s">
        <v>12</v>
      </c>
      <c r="E226" s="9">
        <v>1712</v>
      </c>
      <c r="F226" s="9">
        <v>89</v>
      </c>
      <c r="G226" s="9">
        <f t="shared" si="50"/>
        <v>1801</v>
      </c>
      <c r="H226" s="9">
        <f t="shared" si="51"/>
        <v>1981.1000000000001</v>
      </c>
      <c r="I226" s="109">
        <f>I225+120</f>
        <v>45400</v>
      </c>
      <c r="J226" s="110">
        <f t="shared" si="52"/>
        <v>81765400</v>
      </c>
      <c r="K226" s="111">
        <f t="shared" si="53"/>
        <v>86671324</v>
      </c>
      <c r="L226" s="112">
        <f t="shared" si="54"/>
        <v>216500</v>
      </c>
      <c r="M226" s="111">
        <f t="shared" si="55"/>
        <v>6339520</v>
      </c>
      <c r="Q226" s="2"/>
    </row>
    <row r="227" spans="1:17">
      <c r="A227" s="96">
        <v>226</v>
      </c>
      <c r="B227" s="12">
        <v>4502</v>
      </c>
      <c r="C227" s="12">
        <v>45</v>
      </c>
      <c r="D227" s="9" t="s">
        <v>12</v>
      </c>
      <c r="E227" s="9">
        <v>1713</v>
      </c>
      <c r="F227" s="9">
        <v>88</v>
      </c>
      <c r="G227" s="9">
        <f t="shared" si="50"/>
        <v>1801</v>
      </c>
      <c r="H227" s="9">
        <f t="shared" si="51"/>
        <v>1981.1000000000001</v>
      </c>
      <c r="I227" s="109">
        <f t="shared" ref="I227:I228" si="61">I226</f>
        <v>45400</v>
      </c>
      <c r="J227" s="110">
        <f t="shared" si="52"/>
        <v>81765400</v>
      </c>
      <c r="K227" s="111">
        <f t="shared" si="53"/>
        <v>86671324</v>
      </c>
      <c r="L227" s="112">
        <f t="shared" si="54"/>
        <v>216500</v>
      </c>
      <c r="M227" s="111">
        <f t="shared" si="55"/>
        <v>6339520</v>
      </c>
      <c r="Q227" s="2"/>
    </row>
    <row r="228" spans="1:17">
      <c r="A228" s="96">
        <v>227</v>
      </c>
      <c r="B228" s="12">
        <v>4503</v>
      </c>
      <c r="C228" s="12">
        <v>45</v>
      </c>
      <c r="D228" s="9" t="s">
        <v>12</v>
      </c>
      <c r="E228" s="9">
        <v>1769</v>
      </c>
      <c r="F228" s="9">
        <v>136</v>
      </c>
      <c r="G228" s="9">
        <f t="shared" si="50"/>
        <v>1905</v>
      </c>
      <c r="H228" s="9">
        <f t="shared" si="51"/>
        <v>2095.5</v>
      </c>
      <c r="I228" s="109">
        <f t="shared" si="61"/>
        <v>45400</v>
      </c>
      <c r="J228" s="110">
        <f t="shared" si="52"/>
        <v>86487000</v>
      </c>
      <c r="K228" s="111">
        <f t="shared" si="53"/>
        <v>91676220</v>
      </c>
      <c r="L228" s="112">
        <f t="shared" si="54"/>
        <v>229000</v>
      </c>
      <c r="M228" s="111">
        <f t="shared" si="55"/>
        <v>6705600</v>
      </c>
      <c r="Q228" s="2"/>
    </row>
    <row r="229" spans="1:17">
      <c r="A229" s="96">
        <v>228</v>
      </c>
      <c r="B229" s="12">
        <v>4504</v>
      </c>
      <c r="C229" s="12">
        <v>45</v>
      </c>
      <c r="D229" s="9" t="s">
        <v>12</v>
      </c>
      <c r="E229" s="9">
        <v>1761</v>
      </c>
      <c r="F229" s="9">
        <v>136</v>
      </c>
      <c r="G229" s="9">
        <f t="shared" si="50"/>
        <v>1897</v>
      </c>
      <c r="H229" s="9">
        <f t="shared" si="51"/>
        <v>2086.7000000000003</v>
      </c>
      <c r="I229" s="109">
        <f>I228</f>
        <v>45400</v>
      </c>
      <c r="J229" s="110">
        <f t="shared" si="52"/>
        <v>86123800</v>
      </c>
      <c r="K229" s="111">
        <f t="shared" si="53"/>
        <v>91291228</v>
      </c>
      <c r="L229" s="112">
        <f t="shared" si="54"/>
        <v>228000</v>
      </c>
      <c r="M229" s="111">
        <f t="shared" si="55"/>
        <v>6677440.0000000009</v>
      </c>
      <c r="Q229" s="2"/>
    </row>
    <row r="230" spans="1:17">
      <c r="A230" s="96">
        <v>229</v>
      </c>
      <c r="B230" s="12">
        <v>4505</v>
      </c>
      <c r="C230" s="12">
        <v>45</v>
      </c>
      <c r="D230" s="9" t="s">
        <v>22</v>
      </c>
      <c r="E230" s="9">
        <v>3512</v>
      </c>
      <c r="F230" s="9">
        <v>0</v>
      </c>
      <c r="G230" s="9">
        <f t="shared" si="50"/>
        <v>3512</v>
      </c>
      <c r="H230" s="9">
        <f t="shared" si="51"/>
        <v>3863.2000000000003</v>
      </c>
      <c r="I230" s="109">
        <f>I229</f>
        <v>45400</v>
      </c>
      <c r="J230" s="110">
        <f t="shared" si="52"/>
        <v>159444800</v>
      </c>
      <c r="K230" s="111">
        <f t="shared" si="53"/>
        <v>169011488</v>
      </c>
      <c r="L230" s="112">
        <f t="shared" si="54"/>
        <v>422500</v>
      </c>
      <c r="M230" s="111">
        <f t="shared" si="55"/>
        <v>12362240</v>
      </c>
      <c r="Q230" s="2"/>
    </row>
    <row r="231" spans="1:17">
      <c r="A231" s="96">
        <v>230</v>
      </c>
      <c r="B231" s="12">
        <v>4506</v>
      </c>
      <c r="C231" s="12">
        <v>45</v>
      </c>
      <c r="D231" s="9" t="s">
        <v>22</v>
      </c>
      <c r="E231" s="9">
        <v>3120</v>
      </c>
      <c r="F231" s="9">
        <v>0</v>
      </c>
      <c r="G231" s="9">
        <f t="shared" si="50"/>
        <v>3120</v>
      </c>
      <c r="H231" s="9">
        <f t="shared" si="51"/>
        <v>3432.0000000000005</v>
      </c>
      <c r="I231" s="109">
        <f>I230</f>
        <v>45400</v>
      </c>
      <c r="J231" s="110">
        <f t="shared" si="52"/>
        <v>141648000</v>
      </c>
      <c r="K231" s="111">
        <f t="shared" si="53"/>
        <v>150146880</v>
      </c>
      <c r="L231" s="112">
        <f t="shared" si="54"/>
        <v>375500</v>
      </c>
      <c r="M231" s="111">
        <f t="shared" si="55"/>
        <v>10982400.000000002</v>
      </c>
      <c r="Q231" s="2"/>
    </row>
    <row r="232" spans="1:17">
      <c r="A232" s="96">
        <v>231</v>
      </c>
      <c r="B232" s="12">
        <v>4601</v>
      </c>
      <c r="C232" s="12">
        <v>46</v>
      </c>
      <c r="D232" s="9" t="s">
        <v>12</v>
      </c>
      <c r="E232" s="9">
        <v>1712</v>
      </c>
      <c r="F232" s="9">
        <v>89</v>
      </c>
      <c r="G232" s="9">
        <f t="shared" si="50"/>
        <v>1801</v>
      </c>
      <c r="H232" s="9">
        <f t="shared" si="51"/>
        <v>1981.1000000000001</v>
      </c>
      <c r="I232" s="109">
        <f>I231+120</f>
        <v>45520</v>
      </c>
      <c r="J232" s="110">
        <f t="shared" si="52"/>
        <v>81981520</v>
      </c>
      <c r="K232" s="111">
        <f t="shared" si="53"/>
        <v>86900411</v>
      </c>
      <c r="L232" s="112">
        <f t="shared" si="54"/>
        <v>217500</v>
      </c>
      <c r="M232" s="111">
        <f t="shared" si="55"/>
        <v>6339520</v>
      </c>
      <c r="Q232" s="2"/>
    </row>
    <row r="233" spans="1:17">
      <c r="A233" s="96">
        <v>232</v>
      </c>
      <c r="B233" s="12">
        <v>4602</v>
      </c>
      <c r="C233" s="12">
        <v>46</v>
      </c>
      <c r="D233" s="9" t="s">
        <v>12</v>
      </c>
      <c r="E233" s="9">
        <v>1713</v>
      </c>
      <c r="F233" s="9">
        <v>88</v>
      </c>
      <c r="G233" s="9">
        <f t="shared" si="50"/>
        <v>1801</v>
      </c>
      <c r="H233" s="9">
        <f t="shared" si="51"/>
        <v>1981.1000000000001</v>
      </c>
      <c r="I233" s="109">
        <f t="shared" ref="I233:I234" si="62">I232</f>
        <v>45520</v>
      </c>
      <c r="J233" s="110">
        <f t="shared" si="52"/>
        <v>81981520</v>
      </c>
      <c r="K233" s="111">
        <f t="shared" si="53"/>
        <v>86900411</v>
      </c>
      <c r="L233" s="112">
        <f t="shared" si="54"/>
        <v>217500</v>
      </c>
      <c r="M233" s="111">
        <f t="shared" si="55"/>
        <v>6339520</v>
      </c>
      <c r="Q233" s="2"/>
    </row>
    <row r="234" spans="1:17">
      <c r="A234" s="96">
        <v>233</v>
      </c>
      <c r="B234" s="12">
        <v>4603</v>
      </c>
      <c r="C234" s="12">
        <v>46</v>
      </c>
      <c r="D234" s="9" t="s">
        <v>12</v>
      </c>
      <c r="E234" s="9">
        <v>1769</v>
      </c>
      <c r="F234" s="9">
        <v>136</v>
      </c>
      <c r="G234" s="9">
        <f t="shared" si="50"/>
        <v>1905</v>
      </c>
      <c r="H234" s="9">
        <f t="shared" si="51"/>
        <v>2095.5</v>
      </c>
      <c r="I234" s="109">
        <f t="shared" si="62"/>
        <v>45520</v>
      </c>
      <c r="J234" s="110">
        <f t="shared" si="52"/>
        <v>86715600</v>
      </c>
      <c r="K234" s="111">
        <f t="shared" si="53"/>
        <v>91918536</v>
      </c>
      <c r="L234" s="112">
        <f t="shared" si="54"/>
        <v>230000</v>
      </c>
      <c r="M234" s="111">
        <f t="shared" si="55"/>
        <v>6705600</v>
      </c>
      <c r="Q234" s="2"/>
    </row>
    <row r="235" spans="1:17">
      <c r="A235" s="96">
        <v>234</v>
      </c>
      <c r="B235" s="12">
        <v>4604</v>
      </c>
      <c r="C235" s="12">
        <v>46</v>
      </c>
      <c r="D235" s="9" t="s">
        <v>12</v>
      </c>
      <c r="E235" s="9">
        <v>1761</v>
      </c>
      <c r="F235" s="9">
        <v>136</v>
      </c>
      <c r="G235" s="9">
        <f t="shared" si="50"/>
        <v>1897</v>
      </c>
      <c r="H235" s="9">
        <f t="shared" si="51"/>
        <v>2086.7000000000003</v>
      </c>
      <c r="I235" s="109">
        <f>I234</f>
        <v>45520</v>
      </c>
      <c r="J235" s="110">
        <f t="shared" si="52"/>
        <v>86351440</v>
      </c>
      <c r="K235" s="111">
        <f t="shared" si="53"/>
        <v>91532526</v>
      </c>
      <c r="L235" s="112">
        <f t="shared" si="54"/>
        <v>229000</v>
      </c>
      <c r="M235" s="111">
        <f t="shared" si="55"/>
        <v>6677440.0000000009</v>
      </c>
      <c r="Q235" s="2"/>
    </row>
    <row r="236" spans="1:17">
      <c r="A236" s="96">
        <v>235</v>
      </c>
      <c r="B236" s="12">
        <v>4605</v>
      </c>
      <c r="C236" s="12">
        <v>46</v>
      </c>
      <c r="D236" s="9" t="s">
        <v>22</v>
      </c>
      <c r="E236" s="9">
        <v>3512</v>
      </c>
      <c r="F236" s="9">
        <v>0</v>
      </c>
      <c r="G236" s="9">
        <f t="shared" si="50"/>
        <v>3512</v>
      </c>
      <c r="H236" s="9">
        <f t="shared" si="51"/>
        <v>3863.2000000000003</v>
      </c>
      <c r="I236" s="109">
        <f>I235</f>
        <v>45520</v>
      </c>
      <c r="J236" s="110">
        <f t="shared" si="52"/>
        <v>159866240</v>
      </c>
      <c r="K236" s="111">
        <f t="shared" si="53"/>
        <v>169458214</v>
      </c>
      <c r="L236" s="112">
        <f t="shared" si="54"/>
        <v>423500</v>
      </c>
      <c r="M236" s="111">
        <f t="shared" si="55"/>
        <v>12362240</v>
      </c>
      <c r="Q236" s="2"/>
    </row>
    <row r="237" spans="1:17">
      <c r="A237" s="96">
        <v>236</v>
      </c>
      <c r="B237" s="12">
        <v>4606</v>
      </c>
      <c r="C237" s="12">
        <v>46</v>
      </c>
      <c r="D237" s="9" t="s">
        <v>22</v>
      </c>
      <c r="E237" s="9">
        <v>3120</v>
      </c>
      <c r="F237" s="9">
        <v>0</v>
      </c>
      <c r="G237" s="9">
        <f t="shared" si="50"/>
        <v>3120</v>
      </c>
      <c r="H237" s="9">
        <f t="shared" si="51"/>
        <v>3432.0000000000005</v>
      </c>
      <c r="I237" s="109">
        <f>I236</f>
        <v>45520</v>
      </c>
      <c r="J237" s="110">
        <f t="shared" si="52"/>
        <v>142022400</v>
      </c>
      <c r="K237" s="111">
        <f t="shared" si="53"/>
        <v>150543744</v>
      </c>
      <c r="L237" s="112">
        <f t="shared" si="54"/>
        <v>376500</v>
      </c>
      <c r="M237" s="111">
        <f t="shared" si="55"/>
        <v>10982400.000000002</v>
      </c>
      <c r="Q237" s="2"/>
    </row>
    <row r="238" spans="1:17">
      <c r="A238" s="96">
        <v>237</v>
      </c>
      <c r="B238" s="12">
        <v>4701</v>
      </c>
      <c r="C238" s="12">
        <v>47</v>
      </c>
      <c r="D238" s="9" t="s">
        <v>12</v>
      </c>
      <c r="E238" s="9">
        <v>1712</v>
      </c>
      <c r="F238" s="9">
        <v>89</v>
      </c>
      <c r="G238" s="9">
        <f t="shared" si="50"/>
        <v>1801</v>
      </c>
      <c r="H238" s="9">
        <f t="shared" si="51"/>
        <v>1981.1000000000001</v>
      </c>
      <c r="I238" s="109">
        <f>I237+120</f>
        <v>45640</v>
      </c>
      <c r="J238" s="110">
        <f t="shared" si="52"/>
        <v>82197640</v>
      </c>
      <c r="K238" s="111">
        <f t="shared" si="53"/>
        <v>87129498</v>
      </c>
      <c r="L238" s="112">
        <f t="shared" si="54"/>
        <v>218000</v>
      </c>
      <c r="M238" s="111">
        <f t="shared" si="55"/>
        <v>6339520</v>
      </c>
      <c r="Q238" s="2"/>
    </row>
    <row r="239" spans="1:17">
      <c r="A239" s="96">
        <v>238</v>
      </c>
      <c r="B239" s="12">
        <v>4702</v>
      </c>
      <c r="C239" s="12">
        <v>47</v>
      </c>
      <c r="D239" s="9" t="s">
        <v>12</v>
      </c>
      <c r="E239" s="9">
        <v>1713</v>
      </c>
      <c r="F239" s="9">
        <v>88</v>
      </c>
      <c r="G239" s="9">
        <f t="shared" si="50"/>
        <v>1801</v>
      </c>
      <c r="H239" s="9">
        <f t="shared" si="51"/>
        <v>1981.1000000000001</v>
      </c>
      <c r="I239" s="109">
        <f t="shared" ref="I239:I240" si="63">I238</f>
        <v>45640</v>
      </c>
      <c r="J239" s="110">
        <f t="shared" si="52"/>
        <v>82197640</v>
      </c>
      <c r="K239" s="111">
        <f t="shared" si="53"/>
        <v>87129498</v>
      </c>
      <c r="L239" s="112">
        <f t="shared" si="54"/>
        <v>218000</v>
      </c>
      <c r="M239" s="111">
        <f t="shared" si="55"/>
        <v>6339520</v>
      </c>
      <c r="Q239" s="2"/>
    </row>
    <row r="240" spans="1:17">
      <c r="A240" s="96">
        <v>239</v>
      </c>
      <c r="B240" s="12">
        <v>4703</v>
      </c>
      <c r="C240" s="12">
        <v>47</v>
      </c>
      <c r="D240" s="9" t="s">
        <v>12</v>
      </c>
      <c r="E240" s="9">
        <v>1769</v>
      </c>
      <c r="F240" s="9">
        <v>136</v>
      </c>
      <c r="G240" s="9">
        <f t="shared" si="50"/>
        <v>1905</v>
      </c>
      <c r="H240" s="9">
        <f t="shared" si="51"/>
        <v>2095.5</v>
      </c>
      <c r="I240" s="109">
        <f t="shared" si="63"/>
        <v>45640</v>
      </c>
      <c r="J240" s="110">
        <f t="shared" si="52"/>
        <v>86944200</v>
      </c>
      <c r="K240" s="111">
        <f t="shared" si="53"/>
        <v>92160852</v>
      </c>
      <c r="L240" s="112">
        <f t="shared" si="54"/>
        <v>230500</v>
      </c>
      <c r="M240" s="111">
        <f t="shared" si="55"/>
        <v>6705600</v>
      </c>
      <c r="Q240" s="2"/>
    </row>
    <row r="241" spans="1:17">
      <c r="A241" s="96">
        <v>240</v>
      </c>
      <c r="B241" s="12">
        <v>4704</v>
      </c>
      <c r="C241" s="12">
        <v>47</v>
      </c>
      <c r="D241" s="9" t="s">
        <v>12</v>
      </c>
      <c r="E241" s="9">
        <v>1761</v>
      </c>
      <c r="F241" s="9">
        <v>136</v>
      </c>
      <c r="G241" s="9">
        <f t="shared" si="50"/>
        <v>1897</v>
      </c>
      <c r="H241" s="9">
        <f t="shared" si="51"/>
        <v>2086.7000000000003</v>
      </c>
      <c r="I241" s="109">
        <f>I240</f>
        <v>45640</v>
      </c>
      <c r="J241" s="110">
        <f t="shared" si="52"/>
        <v>86579080</v>
      </c>
      <c r="K241" s="111">
        <f t="shared" si="53"/>
        <v>91773825</v>
      </c>
      <c r="L241" s="112">
        <f t="shared" si="54"/>
        <v>229500</v>
      </c>
      <c r="M241" s="111">
        <f t="shared" si="55"/>
        <v>6677440.0000000009</v>
      </c>
      <c r="Q241" s="2"/>
    </row>
    <row r="242" spans="1:17">
      <c r="A242" s="96">
        <v>241</v>
      </c>
      <c r="B242" s="12">
        <v>4705</v>
      </c>
      <c r="C242" s="12">
        <v>47</v>
      </c>
      <c r="D242" s="9" t="s">
        <v>22</v>
      </c>
      <c r="E242" s="9">
        <v>3512</v>
      </c>
      <c r="F242" s="9">
        <v>0</v>
      </c>
      <c r="G242" s="9">
        <f t="shared" si="50"/>
        <v>3512</v>
      </c>
      <c r="H242" s="9">
        <f t="shared" si="51"/>
        <v>3863.2000000000003</v>
      </c>
      <c r="I242" s="109">
        <f>I241</f>
        <v>45640</v>
      </c>
      <c r="J242" s="110">
        <f t="shared" si="52"/>
        <v>160287680</v>
      </c>
      <c r="K242" s="111">
        <f t="shared" si="53"/>
        <v>169904941</v>
      </c>
      <c r="L242" s="112">
        <f t="shared" si="54"/>
        <v>425000</v>
      </c>
      <c r="M242" s="111">
        <f t="shared" si="55"/>
        <v>12362240</v>
      </c>
      <c r="Q242" s="2"/>
    </row>
    <row r="243" spans="1:17">
      <c r="A243" s="96">
        <v>242</v>
      </c>
      <c r="B243" s="12">
        <v>4706</v>
      </c>
      <c r="C243" s="12">
        <v>47</v>
      </c>
      <c r="D243" s="9" t="s">
        <v>22</v>
      </c>
      <c r="E243" s="9">
        <v>3120</v>
      </c>
      <c r="F243" s="9">
        <v>0</v>
      </c>
      <c r="G243" s="9">
        <f t="shared" si="50"/>
        <v>3120</v>
      </c>
      <c r="H243" s="9">
        <f t="shared" si="51"/>
        <v>3432.0000000000005</v>
      </c>
      <c r="I243" s="109">
        <f>I242</f>
        <v>45640</v>
      </c>
      <c r="J243" s="110">
        <f t="shared" si="52"/>
        <v>142396800</v>
      </c>
      <c r="K243" s="111">
        <f t="shared" si="53"/>
        <v>150940608</v>
      </c>
      <c r="L243" s="112">
        <f t="shared" si="54"/>
        <v>377500</v>
      </c>
      <c r="M243" s="111">
        <f t="shared" si="55"/>
        <v>10982400.000000002</v>
      </c>
      <c r="Q243" s="2"/>
    </row>
    <row r="244" spans="1:17">
      <c r="A244" s="96">
        <v>243</v>
      </c>
      <c r="B244" s="12">
        <v>4801</v>
      </c>
      <c r="C244" s="12">
        <v>48</v>
      </c>
      <c r="D244" s="9" t="s">
        <v>12</v>
      </c>
      <c r="E244" s="9">
        <v>1712</v>
      </c>
      <c r="F244" s="9">
        <v>89</v>
      </c>
      <c r="G244" s="9">
        <f t="shared" si="50"/>
        <v>1801</v>
      </c>
      <c r="H244" s="9">
        <f t="shared" si="51"/>
        <v>1981.1000000000001</v>
      </c>
      <c r="I244" s="109">
        <f>I243+120</f>
        <v>45760</v>
      </c>
      <c r="J244" s="110">
        <f t="shared" si="52"/>
        <v>82413760</v>
      </c>
      <c r="K244" s="111">
        <f t="shared" si="53"/>
        <v>87358586</v>
      </c>
      <c r="L244" s="112">
        <f t="shared" si="54"/>
        <v>218500</v>
      </c>
      <c r="M244" s="111">
        <f t="shared" si="55"/>
        <v>6339520</v>
      </c>
      <c r="Q244" s="2"/>
    </row>
    <row r="245" spans="1:17">
      <c r="A245" s="96">
        <v>244</v>
      </c>
      <c r="B245" s="12">
        <v>4802</v>
      </c>
      <c r="C245" s="12">
        <v>48</v>
      </c>
      <c r="D245" s="9" t="s">
        <v>12</v>
      </c>
      <c r="E245" s="9">
        <v>1713</v>
      </c>
      <c r="F245" s="9">
        <v>88</v>
      </c>
      <c r="G245" s="9">
        <f t="shared" si="50"/>
        <v>1801</v>
      </c>
      <c r="H245" s="9">
        <f t="shared" si="51"/>
        <v>1981.1000000000001</v>
      </c>
      <c r="I245" s="109">
        <f t="shared" ref="I245:I246" si="64">I244</f>
        <v>45760</v>
      </c>
      <c r="J245" s="110">
        <f t="shared" si="52"/>
        <v>82413760</v>
      </c>
      <c r="K245" s="111">
        <f t="shared" si="53"/>
        <v>87358586</v>
      </c>
      <c r="L245" s="112">
        <f t="shared" si="54"/>
        <v>218500</v>
      </c>
      <c r="M245" s="111">
        <f t="shared" si="55"/>
        <v>6339520</v>
      </c>
      <c r="Q245" s="2"/>
    </row>
    <row r="246" spans="1:17">
      <c r="A246" s="96">
        <v>245</v>
      </c>
      <c r="B246" s="12">
        <v>4803</v>
      </c>
      <c r="C246" s="12">
        <v>48</v>
      </c>
      <c r="D246" s="9" t="s">
        <v>12</v>
      </c>
      <c r="E246" s="9">
        <v>1769</v>
      </c>
      <c r="F246" s="9">
        <v>136</v>
      </c>
      <c r="G246" s="9">
        <f t="shared" si="50"/>
        <v>1905</v>
      </c>
      <c r="H246" s="9">
        <f t="shared" si="51"/>
        <v>2095.5</v>
      </c>
      <c r="I246" s="109">
        <f t="shared" si="64"/>
        <v>45760</v>
      </c>
      <c r="J246" s="110">
        <f t="shared" si="52"/>
        <v>87172800</v>
      </c>
      <c r="K246" s="111">
        <f t="shared" si="53"/>
        <v>92403168</v>
      </c>
      <c r="L246" s="112">
        <f t="shared" si="54"/>
        <v>231000</v>
      </c>
      <c r="M246" s="111">
        <f t="shared" si="55"/>
        <v>6705600</v>
      </c>
      <c r="Q246" s="2"/>
    </row>
    <row r="247" spans="1:17">
      <c r="A247" s="96">
        <v>246</v>
      </c>
      <c r="B247" s="12">
        <v>4804</v>
      </c>
      <c r="C247" s="12">
        <v>48</v>
      </c>
      <c r="D247" s="9" t="s">
        <v>12</v>
      </c>
      <c r="E247" s="9">
        <v>1761</v>
      </c>
      <c r="F247" s="9">
        <v>136</v>
      </c>
      <c r="G247" s="9">
        <f t="shared" si="50"/>
        <v>1897</v>
      </c>
      <c r="H247" s="9">
        <f t="shared" si="51"/>
        <v>2086.7000000000003</v>
      </c>
      <c r="I247" s="109">
        <f>I246</f>
        <v>45760</v>
      </c>
      <c r="J247" s="110">
        <f t="shared" si="52"/>
        <v>86806720</v>
      </c>
      <c r="K247" s="111">
        <f t="shared" si="53"/>
        <v>92015123</v>
      </c>
      <c r="L247" s="112">
        <f t="shared" si="54"/>
        <v>230000</v>
      </c>
      <c r="M247" s="111">
        <f t="shared" si="55"/>
        <v>6677440.0000000009</v>
      </c>
      <c r="Q247" s="2"/>
    </row>
    <row r="248" spans="1:17">
      <c r="A248" s="96">
        <v>247</v>
      </c>
      <c r="B248" s="12">
        <v>4805</v>
      </c>
      <c r="C248" s="12">
        <v>48</v>
      </c>
      <c r="D248" s="9" t="s">
        <v>22</v>
      </c>
      <c r="E248" s="9">
        <v>3512</v>
      </c>
      <c r="F248" s="9">
        <v>0</v>
      </c>
      <c r="G248" s="9">
        <f t="shared" si="50"/>
        <v>3512</v>
      </c>
      <c r="H248" s="9">
        <f t="shared" si="51"/>
        <v>3863.2000000000003</v>
      </c>
      <c r="I248" s="109">
        <f>I247</f>
        <v>45760</v>
      </c>
      <c r="J248" s="110">
        <f t="shared" si="52"/>
        <v>160709120</v>
      </c>
      <c r="K248" s="111">
        <f t="shared" si="53"/>
        <v>170351667</v>
      </c>
      <c r="L248" s="112">
        <f t="shared" si="54"/>
        <v>426000</v>
      </c>
      <c r="M248" s="111">
        <f t="shared" si="55"/>
        <v>12362240</v>
      </c>
      <c r="Q248" s="2"/>
    </row>
    <row r="249" spans="1:17">
      <c r="A249" s="96">
        <v>248</v>
      </c>
      <c r="B249" s="12">
        <v>4806</v>
      </c>
      <c r="C249" s="12">
        <v>48</v>
      </c>
      <c r="D249" s="9" t="s">
        <v>22</v>
      </c>
      <c r="E249" s="9">
        <v>3120</v>
      </c>
      <c r="F249" s="9">
        <v>0</v>
      </c>
      <c r="G249" s="9">
        <f t="shared" si="50"/>
        <v>3120</v>
      </c>
      <c r="H249" s="9">
        <f t="shared" si="51"/>
        <v>3432.0000000000005</v>
      </c>
      <c r="I249" s="109">
        <f>I248</f>
        <v>45760</v>
      </c>
      <c r="J249" s="110">
        <f t="shared" si="52"/>
        <v>142771200</v>
      </c>
      <c r="K249" s="111">
        <f t="shared" si="53"/>
        <v>151337472</v>
      </c>
      <c r="L249" s="112">
        <f t="shared" si="54"/>
        <v>378500</v>
      </c>
      <c r="M249" s="111">
        <f t="shared" si="55"/>
        <v>10982400.000000002</v>
      </c>
      <c r="Q249" s="2"/>
    </row>
    <row r="250" spans="1:17">
      <c r="A250" s="96">
        <v>249</v>
      </c>
      <c r="B250" s="12">
        <v>4901</v>
      </c>
      <c r="C250" s="12">
        <v>49</v>
      </c>
      <c r="D250" s="9" t="s">
        <v>12</v>
      </c>
      <c r="E250" s="9">
        <v>1712</v>
      </c>
      <c r="F250" s="9">
        <v>89</v>
      </c>
      <c r="G250" s="9">
        <f t="shared" si="50"/>
        <v>1801</v>
      </c>
      <c r="H250" s="9">
        <f t="shared" si="51"/>
        <v>1981.1000000000001</v>
      </c>
      <c r="I250" s="109">
        <f>I249+120</f>
        <v>45880</v>
      </c>
      <c r="J250" s="110">
        <f t="shared" si="52"/>
        <v>82629880</v>
      </c>
      <c r="K250" s="111">
        <f t="shared" si="53"/>
        <v>87587673</v>
      </c>
      <c r="L250" s="112">
        <f t="shared" si="54"/>
        <v>219000</v>
      </c>
      <c r="M250" s="111">
        <f t="shared" si="55"/>
        <v>6339520</v>
      </c>
      <c r="Q250" s="2"/>
    </row>
    <row r="251" spans="1:17">
      <c r="A251" s="96">
        <v>250</v>
      </c>
      <c r="B251" s="12">
        <v>4902</v>
      </c>
      <c r="C251" s="12">
        <v>49</v>
      </c>
      <c r="D251" s="9" t="s">
        <v>12</v>
      </c>
      <c r="E251" s="9">
        <v>1713</v>
      </c>
      <c r="F251" s="9">
        <v>88</v>
      </c>
      <c r="G251" s="9">
        <f t="shared" si="50"/>
        <v>1801</v>
      </c>
      <c r="H251" s="9">
        <f t="shared" si="51"/>
        <v>1981.1000000000001</v>
      </c>
      <c r="I251" s="109">
        <f t="shared" ref="I251:I252" si="65">I250</f>
        <v>45880</v>
      </c>
      <c r="J251" s="110">
        <f t="shared" si="52"/>
        <v>82629880</v>
      </c>
      <c r="K251" s="111">
        <f t="shared" si="53"/>
        <v>87587673</v>
      </c>
      <c r="L251" s="112">
        <f t="shared" si="54"/>
        <v>219000</v>
      </c>
      <c r="M251" s="111">
        <f t="shared" si="55"/>
        <v>6339520</v>
      </c>
      <c r="Q251" s="2"/>
    </row>
    <row r="252" spans="1:17">
      <c r="A252" s="96">
        <v>251</v>
      </c>
      <c r="B252" s="12">
        <v>4903</v>
      </c>
      <c r="C252" s="12">
        <v>49</v>
      </c>
      <c r="D252" s="9" t="s">
        <v>12</v>
      </c>
      <c r="E252" s="9">
        <v>1769</v>
      </c>
      <c r="F252" s="9">
        <v>136</v>
      </c>
      <c r="G252" s="9">
        <f t="shared" si="50"/>
        <v>1905</v>
      </c>
      <c r="H252" s="9">
        <f t="shared" si="51"/>
        <v>2095.5</v>
      </c>
      <c r="I252" s="109">
        <f t="shared" si="65"/>
        <v>45880</v>
      </c>
      <c r="J252" s="110">
        <f t="shared" si="52"/>
        <v>87401400</v>
      </c>
      <c r="K252" s="111">
        <f t="shared" si="53"/>
        <v>92645484</v>
      </c>
      <c r="L252" s="112">
        <f t="shared" si="54"/>
        <v>231500</v>
      </c>
      <c r="M252" s="111">
        <f t="shared" si="55"/>
        <v>6705600</v>
      </c>
      <c r="Q252" s="2"/>
    </row>
    <row r="253" spans="1:17">
      <c r="A253" s="96">
        <v>252</v>
      </c>
      <c r="B253" s="12">
        <v>4904</v>
      </c>
      <c r="C253" s="12">
        <v>49</v>
      </c>
      <c r="D253" s="9" t="s">
        <v>12</v>
      </c>
      <c r="E253" s="9">
        <v>1761</v>
      </c>
      <c r="F253" s="9">
        <v>136</v>
      </c>
      <c r="G253" s="9">
        <f t="shared" si="50"/>
        <v>1897</v>
      </c>
      <c r="H253" s="9">
        <f t="shared" si="51"/>
        <v>2086.7000000000003</v>
      </c>
      <c r="I253" s="109">
        <f>I252</f>
        <v>45880</v>
      </c>
      <c r="J253" s="110">
        <f t="shared" si="52"/>
        <v>87034360</v>
      </c>
      <c r="K253" s="111">
        <f t="shared" si="53"/>
        <v>92256422</v>
      </c>
      <c r="L253" s="112">
        <f t="shared" si="54"/>
        <v>230500</v>
      </c>
      <c r="M253" s="111">
        <f t="shared" si="55"/>
        <v>6677440.0000000009</v>
      </c>
      <c r="Q253" s="2"/>
    </row>
    <row r="254" spans="1:17">
      <c r="A254" s="96">
        <v>253</v>
      </c>
      <c r="B254" s="12">
        <v>4905</v>
      </c>
      <c r="C254" s="12">
        <v>49</v>
      </c>
      <c r="D254" s="9" t="s">
        <v>22</v>
      </c>
      <c r="E254" s="9">
        <v>3512</v>
      </c>
      <c r="F254" s="9">
        <v>0</v>
      </c>
      <c r="G254" s="9">
        <f t="shared" si="50"/>
        <v>3512</v>
      </c>
      <c r="H254" s="9">
        <f t="shared" si="51"/>
        <v>3863.2000000000003</v>
      </c>
      <c r="I254" s="109">
        <f>I253</f>
        <v>45880</v>
      </c>
      <c r="J254" s="110">
        <f t="shared" si="52"/>
        <v>161130560</v>
      </c>
      <c r="K254" s="111">
        <f t="shared" si="53"/>
        <v>170798394</v>
      </c>
      <c r="L254" s="112">
        <f t="shared" si="54"/>
        <v>427000</v>
      </c>
      <c r="M254" s="111">
        <f t="shared" si="55"/>
        <v>12362240</v>
      </c>
      <c r="Q254" s="2"/>
    </row>
    <row r="255" spans="1:17">
      <c r="A255" s="96">
        <v>254</v>
      </c>
      <c r="B255" s="12">
        <v>4906</v>
      </c>
      <c r="C255" s="12">
        <v>49</v>
      </c>
      <c r="D255" s="9" t="s">
        <v>22</v>
      </c>
      <c r="E255" s="9">
        <v>3120</v>
      </c>
      <c r="F255" s="9">
        <v>0</v>
      </c>
      <c r="G255" s="9">
        <f t="shared" si="50"/>
        <v>3120</v>
      </c>
      <c r="H255" s="9">
        <f t="shared" si="51"/>
        <v>3432.0000000000005</v>
      </c>
      <c r="I255" s="109">
        <f>I254</f>
        <v>45880</v>
      </c>
      <c r="J255" s="110">
        <f t="shared" si="52"/>
        <v>143145600</v>
      </c>
      <c r="K255" s="111">
        <f t="shared" si="53"/>
        <v>151734336</v>
      </c>
      <c r="L255" s="112">
        <f t="shared" si="54"/>
        <v>379500</v>
      </c>
      <c r="M255" s="111">
        <f t="shared" si="55"/>
        <v>10982400.000000002</v>
      </c>
      <c r="Q255" s="2"/>
    </row>
    <row r="256" spans="1:17">
      <c r="A256" s="96">
        <v>255</v>
      </c>
      <c r="B256" s="12">
        <v>5003</v>
      </c>
      <c r="C256" s="12">
        <v>50</v>
      </c>
      <c r="D256" s="9" t="s">
        <v>12</v>
      </c>
      <c r="E256" s="9">
        <v>1769</v>
      </c>
      <c r="F256" s="9">
        <v>136</v>
      </c>
      <c r="G256" s="9">
        <f t="shared" si="50"/>
        <v>1905</v>
      </c>
      <c r="H256" s="9">
        <f t="shared" si="51"/>
        <v>2095.5</v>
      </c>
      <c r="I256" s="109">
        <f>I255+120</f>
        <v>46000</v>
      </c>
      <c r="J256" s="110">
        <f t="shared" si="52"/>
        <v>87630000</v>
      </c>
      <c r="K256" s="111">
        <f t="shared" si="53"/>
        <v>92887800</v>
      </c>
      <c r="L256" s="112">
        <f t="shared" si="54"/>
        <v>232000</v>
      </c>
      <c r="M256" s="111">
        <f t="shared" si="55"/>
        <v>6705600</v>
      </c>
      <c r="Q256" s="2"/>
    </row>
    <row r="257" spans="1:17">
      <c r="A257" s="96">
        <v>256</v>
      </c>
      <c r="B257" s="12">
        <v>5004</v>
      </c>
      <c r="C257" s="12">
        <v>50</v>
      </c>
      <c r="D257" s="9" t="s">
        <v>12</v>
      </c>
      <c r="E257" s="9">
        <v>1761</v>
      </c>
      <c r="F257" s="9">
        <v>136</v>
      </c>
      <c r="G257" s="9">
        <f t="shared" si="50"/>
        <v>1897</v>
      </c>
      <c r="H257" s="9">
        <f t="shared" si="51"/>
        <v>2086.7000000000003</v>
      </c>
      <c r="I257" s="109">
        <f>I256</f>
        <v>46000</v>
      </c>
      <c r="J257" s="110">
        <f t="shared" si="52"/>
        <v>87262000</v>
      </c>
      <c r="K257" s="111">
        <f t="shared" si="53"/>
        <v>92497720</v>
      </c>
      <c r="L257" s="112">
        <f t="shared" si="54"/>
        <v>231000</v>
      </c>
      <c r="M257" s="111">
        <f t="shared" si="55"/>
        <v>6677440.0000000009</v>
      </c>
      <c r="Q257" s="2"/>
    </row>
    <row r="258" spans="1:17">
      <c r="A258" s="96">
        <v>257</v>
      </c>
      <c r="B258" s="12">
        <v>5005</v>
      </c>
      <c r="C258" s="12">
        <v>50</v>
      </c>
      <c r="D258" s="9" t="s">
        <v>22</v>
      </c>
      <c r="E258" s="9">
        <v>3512</v>
      </c>
      <c r="F258" s="9">
        <v>0</v>
      </c>
      <c r="G258" s="9">
        <f t="shared" si="50"/>
        <v>3512</v>
      </c>
      <c r="H258" s="9">
        <f t="shared" si="51"/>
        <v>3863.2000000000003</v>
      </c>
      <c r="I258" s="109">
        <f>I257</f>
        <v>46000</v>
      </c>
      <c r="J258" s="110">
        <f t="shared" si="52"/>
        <v>161552000</v>
      </c>
      <c r="K258" s="111">
        <f t="shared" si="53"/>
        <v>171245120</v>
      </c>
      <c r="L258" s="112">
        <f t="shared" si="54"/>
        <v>428000</v>
      </c>
      <c r="M258" s="111">
        <f t="shared" si="55"/>
        <v>12362240</v>
      </c>
      <c r="Q258" s="2"/>
    </row>
    <row r="259" spans="1:17">
      <c r="A259" s="96">
        <v>258</v>
      </c>
      <c r="B259" s="12">
        <v>5006</v>
      </c>
      <c r="C259" s="12">
        <v>50</v>
      </c>
      <c r="D259" s="9" t="s">
        <v>22</v>
      </c>
      <c r="E259" s="9">
        <v>3120</v>
      </c>
      <c r="F259" s="9">
        <v>0</v>
      </c>
      <c r="G259" s="9">
        <f t="shared" ref="G259" si="66">E259+F259</f>
        <v>3120</v>
      </c>
      <c r="H259" s="9">
        <f t="shared" ref="H259" si="67">G259*1.1</f>
        <v>3432.0000000000005</v>
      </c>
      <c r="I259" s="109">
        <f>I258</f>
        <v>46000</v>
      </c>
      <c r="J259" s="110">
        <f t="shared" ref="J259" si="68">G259*I259</f>
        <v>143520000</v>
      </c>
      <c r="K259" s="111">
        <f t="shared" ref="K259" si="69">ROUND(J259*1.06,0)</f>
        <v>152131200</v>
      </c>
      <c r="L259" s="112">
        <f t="shared" ref="L259:L260" si="70">MROUND((K259*0.03/12),500)</f>
        <v>380500</v>
      </c>
      <c r="M259" s="111">
        <f t="shared" ref="M259" si="71">H259*3200</f>
        <v>10982400.000000002</v>
      </c>
      <c r="Q259" s="2"/>
    </row>
    <row r="260" spans="1:17" s="32" customFormat="1" ht="16.5">
      <c r="A260" s="98" t="s">
        <v>3</v>
      </c>
      <c r="B260" s="98"/>
      <c r="C260" s="98"/>
      <c r="D260" s="98"/>
      <c r="E260" s="39">
        <f t="shared" ref="E260:H260" si="72">SUM(E2:E259)</f>
        <v>581661</v>
      </c>
      <c r="F260" s="39">
        <f t="shared" si="72"/>
        <v>18885</v>
      </c>
      <c r="G260" s="39">
        <f t="shared" si="72"/>
        <v>600546</v>
      </c>
      <c r="H260" s="39">
        <f t="shared" si="72"/>
        <v>660600.59999999928</v>
      </c>
      <c r="I260" s="113"/>
      <c r="J260" s="114">
        <f>SUM(J2:J259)</f>
        <v>26039889480</v>
      </c>
      <c r="K260" s="115">
        <f>SUM(K2:K259)</f>
        <v>27602282848</v>
      </c>
      <c r="L260" s="116"/>
      <c r="M260" s="114">
        <f>SUM(M2:M259)</f>
        <v>2113921920</v>
      </c>
    </row>
    <row r="261" spans="1:17">
      <c r="O261" s="149">
        <f>H260*3200</f>
        <v>2113921919.9999976</v>
      </c>
    </row>
    <row r="262" spans="1:17">
      <c r="N262">
        <f>H260*3200</f>
        <v>2113921919.9999976</v>
      </c>
      <c r="O262" s="150">
        <f>O261*22%</f>
        <v>465062822.3999995</v>
      </c>
    </row>
  </sheetData>
  <mergeCells count="1">
    <mergeCell ref="A260:D260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5E86-5672-439A-B63A-2F47A5C3AEC8}">
  <dimension ref="A1:P260"/>
  <sheetViews>
    <sheetView topLeftCell="A48" zoomScale="160" zoomScaleNormal="160" workbookViewId="0">
      <selection activeCell="B52" sqref="B52:H52"/>
    </sheetView>
  </sheetViews>
  <sheetFormatPr defaultRowHeight="15"/>
  <cols>
    <col min="1" max="1" width="4" style="140" customWidth="1"/>
    <col min="2" max="2" width="6.7109375" style="141" customWidth="1"/>
    <col min="3" max="3" width="5.140625" style="141" customWidth="1"/>
    <col min="4" max="4" width="7.28515625" style="142" customWidth="1"/>
    <col min="5" max="5" width="7" style="143" customWidth="1"/>
    <col min="6" max="6" width="7" style="144" customWidth="1"/>
    <col min="7" max="7" width="7.140625" style="145" customWidth="1"/>
    <col min="8" max="8" width="13.85546875" style="145" customWidth="1"/>
    <col min="9" max="9" width="14.42578125" style="145" customWidth="1"/>
    <col min="10" max="10" width="8.85546875" style="146" customWidth="1"/>
    <col min="11" max="11" width="13.28515625" style="145" customWidth="1"/>
    <col min="12" max="12" width="11.7109375" customWidth="1"/>
    <col min="13" max="13" width="11.28515625" customWidth="1"/>
    <col min="14" max="14" width="9.5703125" customWidth="1"/>
    <col min="15" max="15" width="9.28515625" style="1" customWidth="1"/>
    <col min="18" max="19" width="14.85546875" customWidth="1"/>
    <col min="25" max="25" width="16.140625" customWidth="1"/>
  </cols>
  <sheetData>
    <row r="1" spans="1:16" ht="54.75" customHeight="1">
      <c r="A1" s="119" t="s">
        <v>1</v>
      </c>
      <c r="B1" s="119" t="s">
        <v>0</v>
      </c>
      <c r="C1" s="120" t="s">
        <v>2</v>
      </c>
      <c r="D1" s="120" t="s">
        <v>24</v>
      </c>
      <c r="E1" s="120" t="s">
        <v>61</v>
      </c>
      <c r="F1" s="120" t="s">
        <v>11</v>
      </c>
      <c r="G1" s="121" t="s">
        <v>90</v>
      </c>
      <c r="H1" s="122" t="s">
        <v>91</v>
      </c>
      <c r="I1" s="123" t="s">
        <v>92</v>
      </c>
      <c r="J1" s="124" t="s">
        <v>94</v>
      </c>
      <c r="K1" s="125" t="s">
        <v>93</v>
      </c>
    </row>
    <row r="2" spans="1:16">
      <c r="A2" s="126">
        <v>1</v>
      </c>
      <c r="B2" s="127">
        <v>501</v>
      </c>
      <c r="C2" s="128">
        <v>5</v>
      </c>
      <c r="D2" s="128" t="s">
        <v>12</v>
      </c>
      <c r="E2" s="128">
        <v>1708</v>
      </c>
      <c r="F2" s="128">
        <f>E2*1.1</f>
        <v>1878.8000000000002</v>
      </c>
      <c r="G2" s="129">
        <v>40600</v>
      </c>
      <c r="H2" s="130">
        <f>E2*G2</f>
        <v>69344800</v>
      </c>
      <c r="I2" s="131">
        <f>ROUND(H2*1.06,0)</f>
        <v>73505488</v>
      </c>
      <c r="J2" s="132">
        <f>MROUND((I2*0.03/12),500)</f>
        <v>184000</v>
      </c>
      <c r="K2" s="131">
        <f>F2*3200</f>
        <v>6012160.0000000009</v>
      </c>
      <c r="L2" s="5"/>
      <c r="M2" s="6"/>
      <c r="O2" s="3"/>
      <c r="P2" s="3"/>
    </row>
    <row r="3" spans="1:16">
      <c r="A3" s="126">
        <v>2</v>
      </c>
      <c r="B3" s="127">
        <v>502</v>
      </c>
      <c r="C3" s="128">
        <v>5</v>
      </c>
      <c r="D3" s="128" t="s">
        <v>12</v>
      </c>
      <c r="E3" s="128">
        <v>1709</v>
      </c>
      <c r="F3" s="128">
        <f t="shared" ref="F3:F66" si="0">E3*1.1</f>
        <v>1879.9</v>
      </c>
      <c r="G3" s="129">
        <f t="shared" ref="G3" si="1">G2</f>
        <v>40600</v>
      </c>
      <c r="H3" s="130">
        <f t="shared" ref="H3:H66" si="2">E3*G3</f>
        <v>69385400</v>
      </c>
      <c r="I3" s="131">
        <f t="shared" ref="I3:I66" si="3">ROUND(H3*1.06,0)</f>
        <v>73548524</v>
      </c>
      <c r="J3" s="132">
        <f t="shared" ref="J3:J66" si="4">MROUND((I3*0.03/12),500)</f>
        <v>184000</v>
      </c>
      <c r="K3" s="131">
        <f t="shared" ref="K3:K66" si="5">F3*3200</f>
        <v>6015680</v>
      </c>
      <c r="L3" s="5"/>
      <c r="M3" s="6">
        <f>H3/F3</f>
        <v>36909.090909090904</v>
      </c>
      <c r="O3" s="3"/>
      <c r="P3" s="3"/>
    </row>
    <row r="4" spans="1:16">
      <c r="A4" s="126">
        <v>3</v>
      </c>
      <c r="B4" s="133">
        <v>601</v>
      </c>
      <c r="C4" s="133">
        <v>6</v>
      </c>
      <c r="D4" s="128" t="s">
        <v>12</v>
      </c>
      <c r="E4" s="128">
        <v>1708</v>
      </c>
      <c r="F4" s="128">
        <f t="shared" si="0"/>
        <v>1878.8000000000002</v>
      </c>
      <c r="G4" s="129">
        <f>G3+120</f>
        <v>40720</v>
      </c>
      <c r="H4" s="130">
        <f t="shared" si="2"/>
        <v>69549760</v>
      </c>
      <c r="I4" s="131">
        <f t="shared" si="3"/>
        <v>73722746</v>
      </c>
      <c r="J4" s="132">
        <f t="shared" si="4"/>
        <v>184500</v>
      </c>
      <c r="K4" s="131">
        <f t="shared" si="5"/>
        <v>6012160.0000000009</v>
      </c>
    </row>
    <row r="5" spans="1:16">
      <c r="A5" s="126">
        <v>4</v>
      </c>
      <c r="B5" s="133">
        <v>602</v>
      </c>
      <c r="C5" s="133">
        <v>6</v>
      </c>
      <c r="D5" s="128" t="s">
        <v>12</v>
      </c>
      <c r="E5" s="128">
        <v>1709</v>
      </c>
      <c r="F5" s="128">
        <f t="shared" si="0"/>
        <v>1879.9</v>
      </c>
      <c r="G5" s="129">
        <f t="shared" ref="G5:G22" si="6">G4</f>
        <v>40720</v>
      </c>
      <c r="H5" s="130">
        <f t="shared" si="2"/>
        <v>69590480</v>
      </c>
      <c r="I5" s="131">
        <f t="shared" si="3"/>
        <v>73765909</v>
      </c>
      <c r="J5" s="132">
        <f t="shared" si="4"/>
        <v>184500</v>
      </c>
      <c r="K5" s="131">
        <f t="shared" si="5"/>
        <v>6015680</v>
      </c>
    </row>
    <row r="6" spans="1:16" s="26" customFormat="1">
      <c r="A6" s="126">
        <v>5</v>
      </c>
      <c r="B6" s="133">
        <v>603</v>
      </c>
      <c r="C6" s="133">
        <v>6</v>
      </c>
      <c r="D6" s="128" t="s">
        <v>12</v>
      </c>
      <c r="E6" s="128">
        <v>1765</v>
      </c>
      <c r="F6" s="128">
        <f t="shared" si="0"/>
        <v>1941.5000000000002</v>
      </c>
      <c r="G6" s="129">
        <f t="shared" si="6"/>
        <v>40720</v>
      </c>
      <c r="H6" s="130">
        <f t="shared" si="2"/>
        <v>71870800</v>
      </c>
      <c r="I6" s="131">
        <f t="shared" si="3"/>
        <v>76183048</v>
      </c>
      <c r="J6" s="132">
        <f t="shared" si="4"/>
        <v>190500</v>
      </c>
      <c r="K6" s="131">
        <f t="shared" si="5"/>
        <v>6212800.0000000009</v>
      </c>
      <c r="M6" s="26">
        <f>120*6</f>
        <v>720</v>
      </c>
    </row>
    <row r="7" spans="1:16" s="26" customFormat="1">
      <c r="A7" s="126">
        <v>6</v>
      </c>
      <c r="B7" s="133">
        <v>604</v>
      </c>
      <c r="C7" s="133">
        <v>6</v>
      </c>
      <c r="D7" s="128" t="s">
        <v>12</v>
      </c>
      <c r="E7" s="128">
        <v>1757</v>
      </c>
      <c r="F7" s="128">
        <f t="shared" si="0"/>
        <v>1932.7</v>
      </c>
      <c r="G7" s="129">
        <f>G6</f>
        <v>40720</v>
      </c>
      <c r="H7" s="130">
        <f t="shared" si="2"/>
        <v>71545040</v>
      </c>
      <c r="I7" s="131">
        <f t="shared" si="3"/>
        <v>75837742</v>
      </c>
      <c r="J7" s="132">
        <f t="shared" si="4"/>
        <v>189500</v>
      </c>
      <c r="K7" s="131">
        <f t="shared" si="5"/>
        <v>6184640</v>
      </c>
    </row>
    <row r="8" spans="1:16" s="26" customFormat="1">
      <c r="A8" s="126">
        <v>7</v>
      </c>
      <c r="B8" s="133">
        <v>605</v>
      </c>
      <c r="C8" s="133">
        <v>6</v>
      </c>
      <c r="D8" s="128" t="s">
        <v>22</v>
      </c>
      <c r="E8" s="128">
        <v>3112</v>
      </c>
      <c r="F8" s="128">
        <f t="shared" si="0"/>
        <v>3423.2000000000003</v>
      </c>
      <c r="G8" s="129">
        <f>G7</f>
        <v>40720</v>
      </c>
      <c r="H8" s="130">
        <f t="shared" si="2"/>
        <v>126720640</v>
      </c>
      <c r="I8" s="131">
        <f t="shared" si="3"/>
        <v>134323878</v>
      </c>
      <c r="J8" s="132">
        <f t="shared" si="4"/>
        <v>336000</v>
      </c>
      <c r="K8" s="131">
        <f t="shared" si="5"/>
        <v>10954240</v>
      </c>
    </row>
    <row r="9" spans="1:16" s="26" customFormat="1">
      <c r="A9" s="126">
        <v>8</v>
      </c>
      <c r="B9" s="133">
        <v>606</v>
      </c>
      <c r="C9" s="133">
        <v>6</v>
      </c>
      <c r="D9" s="128" t="s">
        <v>22</v>
      </c>
      <c r="E9" s="128">
        <v>3113</v>
      </c>
      <c r="F9" s="128">
        <f t="shared" si="0"/>
        <v>3424.3</v>
      </c>
      <c r="G9" s="129">
        <f>G8</f>
        <v>40720</v>
      </c>
      <c r="H9" s="130">
        <f t="shared" si="2"/>
        <v>126761360</v>
      </c>
      <c r="I9" s="131">
        <f t="shared" si="3"/>
        <v>134367042</v>
      </c>
      <c r="J9" s="132">
        <f t="shared" si="4"/>
        <v>336000</v>
      </c>
      <c r="K9" s="131">
        <f t="shared" si="5"/>
        <v>10957760</v>
      </c>
    </row>
    <row r="10" spans="1:16">
      <c r="A10" s="126">
        <v>9</v>
      </c>
      <c r="B10" s="133">
        <v>701</v>
      </c>
      <c r="C10" s="133">
        <v>7</v>
      </c>
      <c r="D10" s="128" t="s">
        <v>12</v>
      </c>
      <c r="E10" s="128">
        <v>1705</v>
      </c>
      <c r="F10" s="128">
        <f t="shared" si="0"/>
        <v>1875.5000000000002</v>
      </c>
      <c r="G10" s="129">
        <f>G9+120</f>
        <v>40840</v>
      </c>
      <c r="H10" s="130">
        <f t="shared" si="2"/>
        <v>69632200</v>
      </c>
      <c r="I10" s="131">
        <f t="shared" si="3"/>
        <v>73810132</v>
      </c>
      <c r="J10" s="132">
        <f t="shared" si="4"/>
        <v>184500</v>
      </c>
      <c r="K10" s="131">
        <f t="shared" si="5"/>
        <v>6001600.0000000009</v>
      </c>
    </row>
    <row r="11" spans="1:16">
      <c r="A11" s="126">
        <v>10</v>
      </c>
      <c r="B11" s="133">
        <v>702</v>
      </c>
      <c r="C11" s="133">
        <v>7</v>
      </c>
      <c r="D11" s="128" t="s">
        <v>12</v>
      </c>
      <c r="E11" s="128">
        <v>1706</v>
      </c>
      <c r="F11" s="128">
        <f t="shared" si="0"/>
        <v>1876.6000000000001</v>
      </c>
      <c r="G11" s="129">
        <f t="shared" si="6"/>
        <v>40840</v>
      </c>
      <c r="H11" s="130">
        <f t="shared" si="2"/>
        <v>69673040</v>
      </c>
      <c r="I11" s="131">
        <f t="shared" si="3"/>
        <v>73853422</v>
      </c>
      <c r="J11" s="132">
        <f t="shared" si="4"/>
        <v>184500</v>
      </c>
      <c r="K11" s="131">
        <f t="shared" si="5"/>
        <v>6005120</v>
      </c>
    </row>
    <row r="12" spans="1:16">
      <c r="A12" s="126">
        <v>11</v>
      </c>
      <c r="B12" s="133">
        <v>703</v>
      </c>
      <c r="C12" s="133">
        <v>7</v>
      </c>
      <c r="D12" s="128" t="s">
        <v>12</v>
      </c>
      <c r="E12" s="128">
        <v>1762</v>
      </c>
      <c r="F12" s="128">
        <f t="shared" si="0"/>
        <v>1938.2</v>
      </c>
      <c r="G12" s="129">
        <f t="shared" si="6"/>
        <v>40840</v>
      </c>
      <c r="H12" s="130">
        <f t="shared" si="2"/>
        <v>71960080</v>
      </c>
      <c r="I12" s="131">
        <f t="shared" si="3"/>
        <v>76277685</v>
      </c>
      <c r="J12" s="132">
        <f t="shared" si="4"/>
        <v>190500</v>
      </c>
      <c r="K12" s="131">
        <f t="shared" si="5"/>
        <v>6202240</v>
      </c>
      <c r="O12" s="2"/>
    </row>
    <row r="13" spans="1:16">
      <c r="A13" s="126">
        <v>12</v>
      </c>
      <c r="B13" s="133">
        <v>704</v>
      </c>
      <c r="C13" s="133">
        <v>7</v>
      </c>
      <c r="D13" s="128" t="s">
        <v>12</v>
      </c>
      <c r="E13" s="128">
        <v>1754</v>
      </c>
      <c r="F13" s="128">
        <f t="shared" si="0"/>
        <v>1929.4</v>
      </c>
      <c r="G13" s="129">
        <f>G12</f>
        <v>40840</v>
      </c>
      <c r="H13" s="130">
        <f t="shared" si="2"/>
        <v>71633360</v>
      </c>
      <c r="I13" s="131">
        <f t="shared" si="3"/>
        <v>75931362</v>
      </c>
      <c r="J13" s="132">
        <f t="shared" si="4"/>
        <v>190000</v>
      </c>
      <c r="K13" s="131">
        <f t="shared" si="5"/>
        <v>6174080</v>
      </c>
      <c r="O13" s="2"/>
    </row>
    <row r="14" spans="1:16">
      <c r="A14" s="126">
        <v>13</v>
      </c>
      <c r="B14" s="133">
        <v>705</v>
      </c>
      <c r="C14" s="133">
        <v>7</v>
      </c>
      <c r="D14" s="128" t="s">
        <v>22</v>
      </c>
      <c r="E14" s="128">
        <v>3112</v>
      </c>
      <c r="F14" s="128">
        <f t="shared" si="0"/>
        <v>3423.2000000000003</v>
      </c>
      <c r="G14" s="129">
        <f>G13</f>
        <v>40840</v>
      </c>
      <c r="H14" s="130">
        <f t="shared" si="2"/>
        <v>127094080</v>
      </c>
      <c r="I14" s="131">
        <f t="shared" si="3"/>
        <v>134719725</v>
      </c>
      <c r="J14" s="132">
        <f t="shared" si="4"/>
        <v>337000</v>
      </c>
      <c r="K14" s="131">
        <f t="shared" si="5"/>
        <v>10954240</v>
      </c>
      <c r="O14" s="2"/>
    </row>
    <row r="15" spans="1:16">
      <c r="A15" s="126">
        <v>14</v>
      </c>
      <c r="B15" s="133">
        <v>706</v>
      </c>
      <c r="C15" s="133">
        <v>7</v>
      </c>
      <c r="D15" s="128" t="s">
        <v>22</v>
      </c>
      <c r="E15" s="128">
        <v>3113</v>
      </c>
      <c r="F15" s="128">
        <f t="shared" si="0"/>
        <v>3424.3</v>
      </c>
      <c r="G15" s="129">
        <f>G14</f>
        <v>40840</v>
      </c>
      <c r="H15" s="130">
        <f t="shared" si="2"/>
        <v>127134920</v>
      </c>
      <c r="I15" s="131">
        <f t="shared" si="3"/>
        <v>134763015</v>
      </c>
      <c r="J15" s="132">
        <f t="shared" si="4"/>
        <v>337000</v>
      </c>
      <c r="K15" s="131">
        <f t="shared" si="5"/>
        <v>10957760</v>
      </c>
      <c r="O15" s="2"/>
    </row>
    <row r="16" spans="1:16">
      <c r="A16" s="126">
        <v>15</v>
      </c>
      <c r="B16" s="133">
        <v>803</v>
      </c>
      <c r="C16" s="133">
        <v>8</v>
      </c>
      <c r="D16" s="128" t="s">
        <v>12</v>
      </c>
      <c r="E16" s="128">
        <v>1762</v>
      </c>
      <c r="F16" s="128">
        <f t="shared" si="0"/>
        <v>1938.2</v>
      </c>
      <c r="G16" s="129">
        <f>G15+120</f>
        <v>40960</v>
      </c>
      <c r="H16" s="130">
        <f t="shared" si="2"/>
        <v>72171520</v>
      </c>
      <c r="I16" s="131">
        <f t="shared" si="3"/>
        <v>76501811</v>
      </c>
      <c r="J16" s="132">
        <f t="shared" si="4"/>
        <v>191500</v>
      </c>
      <c r="K16" s="131">
        <f t="shared" si="5"/>
        <v>6202240</v>
      </c>
      <c r="O16" s="2"/>
    </row>
    <row r="17" spans="1:15">
      <c r="A17" s="126">
        <v>16</v>
      </c>
      <c r="B17" s="133">
        <v>804</v>
      </c>
      <c r="C17" s="133">
        <v>8</v>
      </c>
      <c r="D17" s="128" t="s">
        <v>12</v>
      </c>
      <c r="E17" s="128">
        <v>1754</v>
      </c>
      <c r="F17" s="128">
        <f t="shared" si="0"/>
        <v>1929.4</v>
      </c>
      <c r="G17" s="129">
        <f t="shared" si="6"/>
        <v>40960</v>
      </c>
      <c r="H17" s="130">
        <f t="shared" si="2"/>
        <v>71843840</v>
      </c>
      <c r="I17" s="131">
        <f t="shared" si="3"/>
        <v>76154470</v>
      </c>
      <c r="J17" s="132">
        <f t="shared" si="4"/>
        <v>190500</v>
      </c>
      <c r="K17" s="131">
        <f t="shared" si="5"/>
        <v>6174080</v>
      </c>
      <c r="O17" s="2"/>
    </row>
    <row r="18" spans="1:15">
      <c r="A18" s="126">
        <v>17</v>
      </c>
      <c r="B18" s="133">
        <v>805</v>
      </c>
      <c r="C18" s="133">
        <v>8</v>
      </c>
      <c r="D18" s="128" t="s">
        <v>22</v>
      </c>
      <c r="E18" s="128">
        <v>3112</v>
      </c>
      <c r="F18" s="128">
        <f t="shared" si="0"/>
        <v>3423.2000000000003</v>
      </c>
      <c r="G18" s="129">
        <f t="shared" si="6"/>
        <v>40960</v>
      </c>
      <c r="H18" s="130">
        <f t="shared" si="2"/>
        <v>127467520</v>
      </c>
      <c r="I18" s="131">
        <f t="shared" si="3"/>
        <v>135115571</v>
      </c>
      <c r="J18" s="132">
        <f t="shared" si="4"/>
        <v>338000</v>
      </c>
      <c r="K18" s="131">
        <f t="shared" si="5"/>
        <v>10954240</v>
      </c>
      <c r="O18" s="2"/>
    </row>
    <row r="19" spans="1:15">
      <c r="A19" s="126">
        <v>18</v>
      </c>
      <c r="B19" s="133">
        <v>806</v>
      </c>
      <c r="C19" s="133">
        <v>8</v>
      </c>
      <c r="D19" s="128" t="s">
        <v>22</v>
      </c>
      <c r="E19" s="128">
        <v>3113</v>
      </c>
      <c r="F19" s="128">
        <f t="shared" si="0"/>
        <v>3424.3</v>
      </c>
      <c r="G19" s="129">
        <f>G18</f>
        <v>40960</v>
      </c>
      <c r="H19" s="130">
        <f t="shared" si="2"/>
        <v>127508480</v>
      </c>
      <c r="I19" s="131">
        <f t="shared" si="3"/>
        <v>135158989</v>
      </c>
      <c r="J19" s="132">
        <f t="shared" si="4"/>
        <v>338000</v>
      </c>
      <c r="K19" s="131">
        <f t="shared" si="5"/>
        <v>10957760</v>
      </c>
      <c r="O19" s="2"/>
    </row>
    <row r="20" spans="1:15">
      <c r="A20" s="126">
        <v>19</v>
      </c>
      <c r="B20" s="133">
        <v>901</v>
      </c>
      <c r="C20" s="133">
        <v>9</v>
      </c>
      <c r="D20" s="128" t="s">
        <v>12</v>
      </c>
      <c r="E20" s="128">
        <v>1705</v>
      </c>
      <c r="F20" s="128">
        <f t="shared" si="0"/>
        <v>1875.5000000000002</v>
      </c>
      <c r="G20" s="129">
        <f>G19+120</f>
        <v>41080</v>
      </c>
      <c r="H20" s="130">
        <f t="shared" si="2"/>
        <v>70041400</v>
      </c>
      <c r="I20" s="131">
        <f t="shared" si="3"/>
        <v>74243884</v>
      </c>
      <c r="J20" s="132">
        <f t="shared" si="4"/>
        <v>185500</v>
      </c>
      <c r="K20" s="131">
        <f t="shared" si="5"/>
        <v>6001600.0000000009</v>
      </c>
      <c r="O20" s="2"/>
    </row>
    <row r="21" spans="1:15">
      <c r="A21" s="126">
        <v>20</v>
      </c>
      <c r="B21" s="133">
        <v>902</v>
      </c>
      <c r="C21" s="133">
        <v>9</v>
      </c>
      <c r="D21" s="128" t="s">
        <v>12</v>
      </c>
      <c r="E21" s="128">
        <v>1706</v>
      </c>
      <c r="F21" s="128">
        <f t="shared" si="0"/>
        <v>1876.6000000000001</v>
      </c>
      <c r="G21" s="129">
        <f t="shared" si="6"/>
        <v>41080</v>
      </c>
      <c r="H21" s="130">
        <f t="shared" si="2"/>
        <v>70082480</v>
      </c>
      <c r="I21" s="131">
        <f t="shared" si="3"/>
        <v>74287429</v>
      </c>
      <c r="J21" s="132">
        <f t="shared" si="4"/>
        <v>185500</v>
      </c>
      <c r="K21" s="131">
        <f t="shared" si="5"/>
        <v>6005120</v>
      </c>
      <c r="O21" s="2"/>
    </row>
    <row r="22" spans="1:15">
      <c r="A22" s="126">
        <v>21</v>
      </c>
      <c r="B22" s="133">
        <v>903</v>
      </c>
      <c r="C22" s="133">
        <v>9</v>
      </c>
      <c r="D22" s="128" t="s">
        <v>12</v>
      </c>
      <c r="E22" s="128">
        <v>1762</v>
      </c>
      <c r="F22" s="128">
        <f t="shared" si="0"/>
        <v>1938.2</v>
      </c>
      <c r="G22" s="129">
        <f t="shared" si="6"/>
        <v>41080</v>
      </c>
      <c r="H22" s="130">
        <f t="shared" si="2"/>
        <v>72382960</v>
      </c>
      <c r="I22" s="131">
        <f t="shared" si="3"/>
        <v>76725938</v>
      </c>
      <c r="J22" s="132">
        <f t="shared" si="4"/>
        <v>192000</v>
      </c>
      <c r="K22" s="131">
        <f t="shared" si="5"/>
        <v>6202240</v>
      </c>
      <c r="O22" s="2"/>
    </row>
    <row r="23" spans="1:15">
      <c r="A23" s="126">
        <v>22</v>
      </c>
      <c r="B23" s="133">
        <v>904</v>
      </c>
      <c r="C23" s="133">
        <v>9</v>
      </c>
      <c r="D23" s="128" t="s">
        <v>12</v>
      </c>
      <c r="E23" s="128">
        <v>1754</v>
      </c>
      <c r="F23" s="128">
        <f t="shared" si="0"/>
        <v>1929.4</v>
      </c>
      <c r="G23" s="129">
        <f>G22</f>
        <v>41080</v>
      </c>
      <c r="H23" s="130">
        <f t="shared" si="2"/>
        <v>72054320</v>
      </c>
      <c r="I23" s="131">
        <f t="shared" si="3"/>
        <v>76377579</v>
      </c>
      <c r="J23" s="132">
        <f t="shared" si="4"/>
        <v>191000</v>
      </c>
      <c r="K23" s="131">
        <f t="shared" si="5"/>
        <v>6174080</v>
      </c>
      <c r="O23" s="2"/>
    </row>
    <row r="24" spans="1:15">
      <c r="A24" s="126">
        <v>23</v>
      </c>
      <c r="B24" s="133">
        <v>905</v>
      </c>
      <c r="C24" s="133">
        <v>9</v>
      </c>
      <c r="D24" s="128" t="s">
        <v>22</v>
      </c>
      <c r="E24" s="128">
        <v>3112</v>
      </c>
      <c r="F24" s="128">
        <f t="shared" si="0"/>
        <v>3423.2000000000003</v>
      </c>
      <c r="G24" s="129">
        <f>G23</f>
        <v>41080</v>
      </c>
      <c r="H24" s="130">
        <f t="shared" si="2"/>
        <v>127840960</v>
      </c>
      <c r="I24" s="131">
        <f t="shared" si="3"/>
        <v>135511418</v>
      </c>
      <c r="J24" s="132">
        <f t="shared" si="4"/>
        <v>339000</v>
      </c>
      <c r="K24" s="131">
        <f t="shared" si="5"/>
        <v>10954240</v>
      </c>
      <c r="O24" s="2"/>
    </row>
    <row r="25" spans="1:15">
      <c r="A25" s="126">
        <v>24</v>
      </c>
      <c r="B25" s="133">
        <v>906</v>
      </c>
      <c r="C25" s="133">
        <v>9</v>
      </c>
      <c r="D25" s="128" t="s">
        <v>22</v>
      </c>
      <c r="E25" s="128">
        <v>3113</v>
      </c>
      <c r="F25" s="128">
        <f t="shared" si="0"/>
        <v>3424.3</v>
      </c>
      <c r="G25" s="129">
        <f>G24</f>
        <v>41080</v>
      </c>
      <c r="H25" s="130">
        <f t="shared" si="2"/>
        <v>127882040</v>
      </c>
      <c r="I25" s="131">
        <f t="shared" si="3"/>
        <v>135554962</v>
      </c>
      <c r="J25" s="132">
        <f t="shared" si="4"/>
        <v>339000</v>
      </c>
      <c r="K25" s="131">
        <f t="shared" si="5"/>
        <v>10957760</v>
      </c>
      <c r="O25" s="2"/>
    </row>
    <row r="26" spans="1:15">
      <c r="A26" s="126">
        <v>25</v>
      </c>
      <c r="B26" s="133">
        <v>1001</v>
      </c>
      <c r="C26" s="133">
        <v>10</v>
      </c>
      <c r="D26" s="128" t="s">
        <v>12</v>
      </c>
      <c r="E26" s="128">
        <v>1705</v>
      </c>
      <c r="F26" s="128">
        <f t="shared" si="0"/>
        <v>1875.5000000000002</v>
      </c>
      <c r="G26" s="129">
        <f>G25+120</f>
        <v>41200</v>
      </c>
      <c r="H26" s="130">
        <f t="shared" si="2"/>
        <v>70246000</v>
      </c>
      <c r="I26" s="131">
        <f t="shared" si="3"/>
        <v>74460760</v>
      </c>
      <c r="J26" s="132">
        <f t="shared" si="4"/>
        <v>186000</v>
      </c>
      <c r="K26" s="131">
        <f t="shared" si="5"/>
        <v>6001600.0000000009</v>
      </c>
      <c r="O26" s="2"/>
    </row>
    <row r="27" spans="1:15">
      <c r="A27" s="126">
        <v>26</v>
      </c>
      <c r="B27" s="133">
        <v>1002</v>
      </c>
      <c r="C27" s="133">
        <v>10</v>
      </c>
      <c r="D27" s="128" t="s">
        <v>12</v>
      </c>
      <c r="E27" s="128">
        <v>1706</v>
      </c>
      <c r="F27" s="128">
        <f t="shared" si="0"/>
        <v>1876.6000000000001</v>
      </c>
      <c r="G27" s="129">
        <f t="shared" ref="G27:G28" si="7">G26</f>
        <v>41200</v>
      </c>
      <c r="H27" s="130">
        <f t="shared" si="2"/>
        <v>70287200</v>
      </c>
      <c r="I27" s="131">
        <f t="shared" si="3"/>
        <v>74504432</v>
      </c>
      <c r="J27" s="132">
        <f t="shared" si="4"/>
        <v>186500</v>
      </c>
      <c r="K27" s="131">
        <f t="shared" si="5"/>
        <v>6005120</v>
      </c>
      <c r="O27" s="2"/>
    </row>
    <row r="28" spans="1:15">
      <c r="A28" s="126">
        <v>27</v>
      </c>
      <c r="B28" s="133">
        <v>1003</v>
      </c>
      <c r="C28" s="133">
        <v>10</v>
      </c>
      <c r="D28" s="128" t="s">
        <v>12</v>
      </c>
      <c r="E28" s="128">
        <v>1762</v>
      </c>
      <c r="F28" s="128">
        <f t="shared" si="0"/>
        <v>1938.2</v>
      </c>
      <c r="G28" s="129">
        <f t="shared" si="7"/>
        <v>41200</v>
      </c>
      <c r="H28" s="130">
        <f t="shared" si="2"/>
        <v>72594400</v>
      </c>
      <c r="I28" s="131">
        <f t="shared" si="3"/>
        <v>76950064</v>
      </c>
      <c r="J28" s="132">
        <f t="shared" si="4"/>
        <v>192500</v>
      </c>
      <c r="K28" s="131">
        <f t="shared" si="5"/>
        <v>6202240</v>
      </c>
      <c r="O28" s="2"/>
    </row>
    <row r="29" spans="1:15">
      <c r="A29" s="126">
        <v>28</v>
      </c>
      <c r="B29" s="133">
        <v>1004</v>
      </c>
      <c r="C29" s="133">
        <v>10</v>
      </c>
      <c r="D29" s="128" t="s">
        <v>12</v>
      </c>
      <c r="E29" s="128">
        <v>1754</v>
      </c>
      <c r="F29" s="128">
        <f t="shared" si="0"/>
        <v>1929.4</v>
      </c>
      <c r="G29" s="129">
        <f>G28</f>
        <v>41200</v>
      </c>
      <c r="H29" s="130">
        <f t="shared" si="2"/>
        <v>72264800</v>
      </c>
      <c r="I29" s="131">
        <f t="shared" si="3"/>
        <v>76600688</v>
      </c>
      <c r="J29" s="132">
        <f t="shared" si="4"/>
        <v>191500</v>
      </c>
      <c r="K29" s="131">
        <f t="shared" si="5"/>
        <v>6174080</v>
      </c>
      <c r="O29" s="2"/>
    </row>
    <row r="30" spans="1:15">
      <c r="A30" s="126">
        <v>29</v>
      </c>
      <c r="B30" s="133">
        <v>1005</v>
      </c>
      <c r="C30" s="133">
        <v>10</v>
      </c>
      <c r="D30" s="128" t="s">
        <v>22</v>
      </c>
      <c r="E30" s="128">
        <v>3112</v>
      </c>
      <c r="F30" s="128">
        <f t="shared" si="0"/>
        <v>3423.2000000000003</v>
      </c>
      <c r="G30" s="129">
        <f>G29</f>
        <v>41200</v>
      </c>
      <c r="H30" s="130">
        <f t="shared" si="2"/>
        <v>128214400</v>
      </c>
      <c r="I30" s="131">
        <f t="shared" si="3"/>
        <v>135907264</v>
      </c>
      <c r="J30" s="132">
        <f t="shared" si="4"/>
        <v>340000</v>
      </c>
      <c r="K30" s="131">
        <f t="shared" si="5"/>
        <v>10954240</v>
      </c>
      <c r="O30" s="2"/>
    </row>
    <row r="31" spans="1:15">
      <c r="A31" s="126">
        <v>30</v>
      </c>
      <c r="B31" s="133">
        <v>1006</v>
      </c>
      <c r="C31" s="133">
        <v>10</v>
      </c>
      <c r="D31" s="128" t="s">
        <v>22</v>
      </c>
      <c r="E31" s="128">
        <v>3113</v>
      </c>
      <c r="F31" s="128">
        <f t="shared" si="0"/>
        <v>3424.3</v>
      </c>
      <c r="G31" s="129">
        <f>G30</f>
        <v>41200</v>
      </c>
      <c r="H31" s="130">
        <f t="shared" si="2"/>
        <v>128255600</v>
      </c>
      <c r="I31" s="131">
        <f t="shared" si="3"/>
        <v>135950936</v>
      </c>
      <c r="J31" s="132">
        <f t="shared" si="4"/>
        <v>340000</v>
      </c>
      <c r="K31" s="131">
        <f t="shared" si="5"/>
        <v>10957760</v>
      </c>
      <c r="O31" s="2"/>
    </row>
    <row r="32" spans="1:15">
      <c r="A32" s="126">
        <v>31</v>
      </c>
      <c r="B32" s="133">
        <v>1101</v>
      </c>
      <c r="C32" s="133">
        <v>11</v>
      </c>
      <c r="D32" s="128" t="s">
        <v>12</v>
      </c>
      <c r="E32" s="128">
        <v>1705</v>
      </c>
      <c r="F32" s="128">
        <f t="shared" si="0"/>
        <v>1875.5000000000002</v>
      </c>
      <c r="G32" s="129">
        <f>G31+120</f>
        <v>41320</v>
      </c>
      <c r="H32" s="130">
        <f t="shared" si="2"/>
        <v>70450600</v>
      </c>
      <c r="I32" s="131">
        <f t="shared" si="3"/>
        <v>74677636</v>
      </c>
      <c r="J32" s="132">
        <f t="shared" si="4"/>
        <v>186500</v>
      </c>
      <c r="K32" s="131">
        <f t="shared" si="5"/>
        <v>6001600.0000000009</v>
      </c>
      <c r="O32" s="2"/>
    </row>
    <row r="33" spans="1:15">
      <c r="A33" s="126">
        <v>32</v>
      </c>
      <c r="B33" s="133">
        <v>1102</v>
      </c>
      <c r="C33" s="133">
        <v>11</v>
      </c>
      <c r="D33" s="128" t="s">
        <v>12</v>
      </c>
      <c r="E33" s="128">
        <v>1706</v>
      </c>
      <c r="F33" s="128">
        <f t="shared" si="0"/>
        <v>1876.6000000000001</v>
      </c>
      <c r="G33" s="129">
        <f t="shared" ref="G33:G34" si="8">G32</f>
        <v>41320</v>
      </c>
      <c r="H33" s="130">
        <f t="shared" si="2"/>
        <v>70491920</v>
      </c>
      <c r="I33" s="131">
        <f t="shared" si="3"/>
        <v>74721435</v>
      </c>
      <c r="J33" s="132">
        <f t="shared" si="4"/>
        <v>187000</v>
      </c>
      <c r="K33" s="131">
        <f t="shared" si="5"/>
        <v>6005120</v>
      </c>
      <c r="O33" s="2"/>
    </row>
    <row r="34" spans="1:15">
      <c r="A34" s="126">
        <v>33</v>
      </c>
      <c r="B34" s="133">
        <v>1103</v>
      </c>
      <c r="C34" s="133">
        <v>11</v>
      </c>
      <c r="D34" s="128" t="s">
        <v>12</v>
      </c>
      <c r="E34" s="128">
        <v>1762</v>
      </c>
      <c r="F34" s="128">
        <f t="shared" si="0"/>
        <v>1938.2</v>
      </c>
      <c r="G34" s="129">
        <f t="shared" si="8"/>
        <v>41320</v>
      </c>
      <c r="H34" s="130">
        <f t="shared" si="2"/>
        <v>72805840</v>
      </c>
      <c r="I34" s="131">
        <f t="shared" si="3"/>
        <v>77174190</v>
      </c>
      <c r="J34" s="132">
        <f t="shared" si="4"/>
        <v>193000</v>
      </c>
      <c r="K34" s="131">
        <f t="shared" si="5"/>
        <v>6202240</v>
      </c>
      <c r="O34" s="2"/>
    </row>
    <row r="35" spans="1:15">
      <c r="A35" s="126">
        <v>34</v>
      </c>
      <c r="B35" s="133">
        <v>1104</v>
      </c>
      <c r="C35" s="133">
        <v>11</v>
      </c>
      <c r="D35" s="128" t="s">
        <v>12</v>
      </c>
      <c r="E35" s="128">
        <v>1754</v>
      </c>
      <c r="F35" s="128">
        <f t="shared" si="0"/>
        <v>1929.4</v>
      </c>
      <c r="G35" s="129">
        <f>G34</f>
        <v>41320</v>
      </c>
      <c r="H35" s="130">
        <f t="shared" si="2"/>
        <v>72475280</v>
      </c>
      <c r="I35" s="131">
        <f t="shared" si="3"/>
        <v>76823797</v>
      </c>
      <c r="J35" s="132">
        <f t="shared" si="4"/>
        <v>192000</v>
      </c>
      <c r="K35" s="131">
        <f t="shared" si="5"/>
        <v>6174080</v>
      </c>
      <c r="O35" s="2"/>
    </row>
    <row r="36" spans="1:15">
      <c r="A36" s="126">
        <v>35</v>
      </c>
      <c r="B36" s="133">
        <v>1105</v>
      </c>
      <c r="C36" s="133">
        <v>11</v>
      </c>
      <c r="D36" s="128" t="s">
        <v>22</v>
      </c>
      <c r="E36" s="128">
        <v>3112</v>
      </c>
      <c r="F36" s="128">
        <f t="shared" si="0"/>
        <v>3423.2000000000003</v>
      </c>
      <c r="G36" s="129">
        <f>G35</f>
        <v>41320</v>
      </c>
      <c r="H36" s="130">
        <f t="shared" si="2"/>
        <v>128587840</v>
      </c>
      <c r="I36" s="131">
        <f t="shared" si="3"/>
        <v>136303110</v>
      </c>
      <c r="J36" s="132">
        <f t="shared" si="4"/>
        <v>341000</v>
      </c>
      <c r="K36" s="131">
        <f t="shared" si="5"/>
        <v>10954240</v>
      </c>
      <c r="O36" s="2"/>
    </row>
    <row r="37" spans="1:15">
      <c r="A37" s="126">
        <v>36</v>
      </c>
      <c r="B37" s="133">
        <v>1106</v>
      </c>
      <c r="C37" s="133">
        <v>11</v>
      </c>
      <c r="D37" s="128" t="s">
        <v>22</v>
      </c>
      <c r="E37" s="128">
        <v>3113</v>
      </c>
      <c r="F37" s="128">
        <f t="shared" si="0"/>
        <v>3424.3</v>
      </c>
      <c r="G37" s="129">
        <f>G36</f>
        <v>41320</v>
      </c>
      <c r="H37" s="130">
        <f t="shared" si="2"/>
        <v>128629160</v>
      </c>
      <c r="I37" s="131">
        <f t="shared" si="3"/>
        <v>136346910</v>
      </c>
      <c r="J37" s="132">
        <f t="shared" si="4"/>
        <v>341000</v>
      </c>
      <c r="K37" s="131">
        <f t="shared" si="5"/>
        <v>10957760</v>
      </c>
      <c r="O37" s="2"/>
    </row>
    <row r="38" spans="1:15">
      <c r="A38" s="126">
        <v>37</v>
      </c>
      <c r="B38" s="133">
        <v>1201</v>
      </c>
      <c r="C38" s="133">
        <v>12</v>
      </c>
      <c r="D38" s="128" t="s">
        <v>12</v>
      </c>
      <c r="E38" s="128">
        <v>1705</v>
      </c>
      <c r="F38" s="128">
        <f t="shared" si="0"/>
        <v>1875.5000000000002</v>
      </c>
      <c r="G38" s="129">
        <f>G37+120</f>
        <v>41440</v>
      </c>
      <c r="H38" s="130">
        <f t="shared" si="2"/>
        <v>70655200</v>
      </c>
      <c r="I38" s="131">
        <f t="shared" si="3"/>
        <v>74894512</v>
      </c>
      <c r="J38" s="132">
        <f t="shared" si="4"/>
        <v>187000</v>
      </c>
      <c r="K38" s="131">
        <f t="shared" si="5"/>
        <v>6001600.0000000009</v>
      </c>
      <c r="O38" s="2"/>
    </row>
    <row r="39" spans="1:15">
      <c r="A39" s="126">
        <v>38</v>
      </c>
      <c r="B39" s="133">
        <v>1202</v>
      </c>
      <c r="C39" s="133">
        <v>12</v>
      </c>
      <c r="D39" s="128" t="s">
        <v>12</v>
      </c>
      <c r="E39" s="128">
        <v>1706</v>
      </c>
      <c r="F39" s="128">
        <f t="shared" si="0"/>
        <v>1876.6000000000001</v>
      </c>
      <c r="G39" s="129">
        <f t="shared" ref="G39:G40" si="9">G38</f>
        <v>41440</v>
      </c>
      <c r="H39" s="130">
        <f t="shared" si="2"/>
        <v>70696640</v>
      </c>
      <c r="I39" s="131">
        <f t="shared" si="3"/>
        <v>74938438</v>
      </c>
      <c r="J39" s="132">
        <f t="shared" si="4"/>
        <v>187500</v>
      </c>
      <c r="K39" s="131">
        <f t="shared" si="5"/>
        <v>6005120</v>
      </c>
      <c r="O39" s="2"/>
    </row>
    <row r="40" spans="1:15">
      <c r="A40" s="126">
        <v>39</v>
      </c>
      <c r="B40" s="133">
        <v>1203</v>
      </c>
      <c r="C40" s="133">
        <v>12</v>
      </c>
      <c r="D40" s="128" t="s">
        <v>12</v>
      </c>
      <c r="E40" s="128">
        <v>1762</v>
      </c>
      <c r="F40" s="128">
        <f t="shared" si="0"/>
        <v>1938.2</v>
      </c>
      <c r="G40" s="129">
        <f t="shared" si="9"/>
        <v>41440</v>
      </c>
      <c r="H40" s="130">
        <f t="shared" si="2"/>
        <v>73017280</v>
      </c>
      <c r="I40" s="131">
        <f t="shared" si="3"/>
        <v>77398317</v>
      </c>
      <c r="J40" s="132">
        <f t="shared" si="4"/>
        <v>193500</v>
      </c>
      <c r="K40" s="131">
        <f t="shared" si="5"/>
        <v>6202240</v>
      </c>
      <c r="O40" s="2"/>
    </row>
    <row r="41" spans="1:15">
      <c r="A41" s="126">
        <v>40</v>
      </c>
      <c r="B41" s="133">
        <v>1204</v>
      </c>
      <c r="C41" s="133">
        <v>12</v>
      </c>
      <c r="D41" s="128" t="s">
        <v>12</v>
      </c>
      <c r="E41" s="128">
        <v>1754</v>
      </c>
      <c r="F41" s="128">
        <f t="shared" si="0"/>
        <v>1929.4</v>
      </c>
      <c r="G41" s="129">
        <f>G40</f>
        <v>41440</v>
      </c>
      <c r="H41" s="130">
        <f t="shared" si="2"/>
        <v>72685760</v>
      </c>
      <c r="I41" s="131">
        <f t="shared" si="3"/>
        <v>77046906</v>
      </c>
      <c r="J41" s="132">
        <f t="shared" si="4"/>
        <v>192500</v>
      </c>
      <c r="K41" s="131">
        <f t="shared" si="5"/>
        <v>6174080</v>
      </c>
      <c r="O41" s="2"/>
    </row>
    <row r="42" spans="1:15">
      <c r="A42" s="126">
        <v>41</v>
      </c>
      <c r="B42" s="133">
        <v>1205</v>
      </c>
      <c r="C42" s="133">
        <v>12</v>
      </c>
      <c r="D42" s="128" t="s">
        <v>22</v>
      </c>
      <c r="E42" s="128">
        <v>3112</v>
      </c>
      <c r="F42" s="128">
        <f t="shared" si="0"/>
        <v>3423.2000000000003</v>
      </c>
      <c r="G42" s="129">
        <f>G41</f>
        <v>41440</v>
      </c>
      <c r="H42" s="130">
        <f t="shared" si="2"/>
        <v>128961280</v>
      </c>
      <c r="I42" s="131">
        <f t="shared" si="3"/>
        <v>136698957</v>
      </c>
      <c r="J42" s="132">
        <f t="shared" si="4"/>
        <v>341500</v>
      </c>
      <c r="K42" s="131">
        <f t="shared" si="5"/>
        <v>10954240</v>
      </c>
      <c r="O42" s="2"/>
    </row>
    <row r="43" spans="1:15">
      <c r="A43" s="126">
        <v>42</v>
      </c>
      <c r="B43" s="133">
        <v>1206</v>
      </c>
      <c r="C43" s="133">
        <v>12</v>
      </c>
      <c r="D43" s="128" t="s">
        <v>22</v>
      </c>
      <c r="E43" s="128">
        <v>3113</v>
      </c>
      <c r="F43" s="128">
        <f t="shared" si="0"/>
        <v>3424.3</v>
      </c>
      <c r="G43" s="129">
        <f>G42</f>
        <v>41440</v>
      </c>
      <c r="H43" s="130">
        <f t="shared" si="2"/>
        <v>129002720</v>
      </c>
      <c r="I43" s="131">
        <f t="shared" si="3"/>
        <v>136742883</v>
      </c>
      <c r="J43" s="132">
        <f t="shared" si="4"/>
        <v>342000</v>
      </c>
      <c r="K43" s="131">
        <f t="shared" si="5"/>
        <v>10957760</v>
      </c>
      <c r="O43" s="2"/>
    </row>
    <row r="44" spans="1:15">
      <c r="A44" s="126">
        <v>43</v>
      </c>
      <c r="B44" s="133">
        <v>1301</v>
      </c>
      <c r="C44" s="133">
        <v>13</v>
      </c>
      <c r="D44" s="128" t="s">
        <v>12</v>
      </c>
      <c r="E44" s="128">
        <v>1705</v>
      </c>
      <c r="F44" s="128">
        <f t="shared" si="0"/>
        <v>1875.5000000000002</v>
      </c>
      <c r="G44" s="129">
        <f>G43+120</f>
        <v>41560</v>
      </c>
      <c r="H44" s="130">
        <f t="shared" si="2"/>
        <v>70859800</v>
      </c>
      <c r="I44" s="131">
        <f t="shared" si="3"/>
        <v>75111388</v>
      </c>
      <c r="J44" s="132">
        <f t="shared" si="4"/>
        <v>188000</v>
      </c>
      <c r="K44" s="131">
        <f t="shared" si="5"/>
        <v>6001600.0000000009</v>
      </c>
      <c r="O44" s="2"/>
    </row>
    <row r="45" spans="1:15">
      <c r="A45" s="126">
        <v>44</v>
      </c>
      <c r="B45" s="133">
        <v>1302</v>
      </c>
      <c r="C45" s="133">
        <v>13</v>
      </c>
      <c r="D45" s="128" t="s">
        <v>12</v>
      </c>
      <c r="E45" s="128">
        <v>1706</v>
      </c>
      <c r="F45" s="128">
        <f t="shared" si="0"/>
        <v>1876.6000000000001</v>
      </c>
      <c r="G45" s="129">
        <f t="shared" ref="G45:G46" si="10">G44</f>
        <v>41560</v>
      </c>
      <c r="H45" s="130">
        <f t="shared" si="2"/>
        <v>70901360</v>
      </c>
      <c r="I45" s="131">
        <f t="shared" si="3"/>
        <v>75155442</v>
      </c>
      <c r="J45" s="132">
        <f t="shared" si="4"/>
        <v>188000</v>
      </c>
      <c r="K45" s="131">
        <f t="shared" si="5"/>
        <v>6005120</v>
      </c>
      <c r="O45" s="2"/>
    </row>
    <row r="46" spans="1:15">
      <c r="A46" s="126">
        <v>45</v>
      </c>
      <c r="B46" s="133">
        <v>1303</v>
      </c>
      <c r="C46" s="133">
        <v>13</v>
      </c>
      <c r="D46" s="128" t="s">
        <v>12</v>
      </c>
      <c r="E46" s="128">
        <v>1762</v>
      </c>
      <c r="F46" s="128">
        <f t="shared" si="0"/>
        <v>1938.2</v>
      </c>
      <c r="G46" s="129">
        <f t="shared" si="10"/>
        <v>41560</v>
      </c>
      <c r="H46" s="130">
        <f t="shared" si="2"/>
        <v>73228720</v>
      </c>
      <c r="I46" s="131">
        <f t="shared" si="3"/>
        <v>77622443</v>
      </c>
      <c r="J46" s="132">
        <f t="shared" si="4"/>
        <v>194000</v>
      </c>
      <c r="K46" s="131">
        <f t="shared" si="5"/>
        <v>6202240</v>
      </c>
      <c r="O46" s="2"/>
    </row>
    <row r="47" spans="1:15">
      <c r="A47" s="126">
        <v>46</v>
      </c>
      <c r="B47" s="133">
        <v>1304</v>
      </c>
      <c r="C47" s="133">
        <v>13</v>
      </c>
      <c r="D47" s="128" t="s">
        <v>12</v>
      </c>
      <c r="E47" s="128">
        <v>1754</v>
      </c>
      <c r="F47" s="128">
        <f t="shared" si="0"/>
        <v>1929.4</v>
      </c>
      <c r="G47" s="129">
        <f>G46</f>
        <v>41560</v>
      </c>
      <c r="H47" s="130">
        <f t="shared" si="2"/>
        <v>72896240</v>
      </c>
      <c r="I47" s="131">
        <f t="shared" si="3"/>
        <v>77270014</v>
      </c>
      <c r="J47" s="132">
        <f t="shared" si="4"/>
        <v>193000</v>
      </c>
      <c r="K47" s="131">
        <f t="shared" si="5"/>
        <v>6174080</v>
      </c>
      <c r="O47" s="2"/>
    </row>
    <row r="48" spans="1:15">
      <c r="A48" s="126">
        <v>47</v>
      </c>
      <c r="B48" s="133">
        <v>1305</v>
      </c>
      <c r="C48" s="133">
        <v>13</v>
      </c>
      <c r="D48" s="128" t="s">
        <v>22</v>
      </c>
      <c r="E48" s="128">
        <v>3112</v>
      </c>
      <c r="F48" s="128">
        <f t="shared" si="0"/>
        <v>3423.2000000000003</v>
      </c>
      <c r="G48" s="129">
        <f>G47</f>
        <v>41560</v>
      </c>
      <c r="H48" s="130">
        <f t="shared" si="2"/>
        <v>129334720</v>
      </c>
      <c r="I48" s="131">
        <f t="shared" si="3"/>
        <v>137094803</v>
      </c>
      <c r="J48" s="132">
        <f t="shared" si="4"/>
        <v>342500</v>
      </c>
      <c r="K48" s="131">
        <f t="shared" si="5"/>
        <v>10954240</v>
      </c>
      <c r="O48" s="2"/>
    </row>
    <row r="49" spans="1:15">
      <c r="A49" s="126">
        <v>48</v>
      </c>
      <c r="B49" s="133">
        <v>1306</v>
      </c>
      <c r="C49" s="133">
        <v>13</v>
      </c>
      <c r="D49" s="128" t="s">
        <v>22</v>
      </c>
      <c r="E49" s="128">
        <v>3113</v>
      </c>
      <c r="F49" s="128">
        <f t="shared" si="0"/>
        <v>3424.3</v>
      </c>
      <c r="G49" s="129">
        <f>G48</f>
        <v>41560</v>
      </c>
      <c r="H49" s="130">
        <f t="shared" si="2"/>
        <v>129376280</v>
      </c>
      <c r="I49" s="131">
        <f t="shared" si="3"/>
        <v>137138857</v>
      </c>
      <c r="J49" s="132">
        <f t="shared" si="4"/>
        <v>343000</v>
      </c>
      <c r="K49" s="131">
        <f t="shared" si="5"/>
        <v>10957760</v>
      </c>
      <c r="O49" s="2"/>
    </row>
    <row r="50" spans="1:15">
      <c r="A50" s="126">
        <v>49</v>
      </c>
      <c r="B50" s="133">
        <v>1401</v>
      </c>
      <c r="C50" s="133">
        <v>14</v>
      </c>
      <c r="D50" s="128" t="s">
        <v>12</v>
      </c>
      <c r="E50" s="128">
        <v>1705</v>
      </c>
      <c r="F50" s="128">
        <f t="shared" si="0"/>
        <v>1875.5000000000002</v>
      </c>
      <c r="G50" s="129">
        <f>G49+120</f>
        <v>41680</v>
      </c>
      <c r="H50" s="130">
        <f t="shared" si="2"/>
        <v>71064400</v>
      </c>
      <c r="I50" s="131">
        <f t="shared" si="3"/>
        <v>75328264</v>
      </c>
      <c r="J50" s="132">
        <f t="shared" si="4"/>
        <v>188500</v>
      </c>
      <c r="K50" s="131">
        <f t="shared" si="5"/>
        <v>6001600.0000000009</v>
      </c>
      <c r="O50" s="2"/>
    </row>
    <row r="51" spans="1:15">
      <c r="A51" s="126">
        <v>50</v>
      </c>
      <c r="B51" s="133">
        <v>1402</v>
      </c>
      <c r="C51" s="133">
        <v>14</v>
      </c>
      <c r="D51" s="128" t="s">
        <v>12</v>
      </c>
      <c r="E51" s="128">
        <v>1706</v>
      </c>
      <c r="F51" s="128">
        <f t="shared" si="0"/>
        <v>1876.6000000000001</v>
      </c>
      <c r="G51" s="129">
        <f t="shared" ref="G51:G52" si="11">G50</f>
        <v>41680</v>
      </c>
      <c r="H51" s="130">
        <f t="shared" si="2"/>
        <v>71106080</v>
      </c>
      <c r="I51" s="131">
        <f t="shared" si="3"/>
        <v>75372445</v>
      </c>
      <c r="J51" s="132">
        <f t="shared" si="4"/>
        <v>188500</v>
      </c>
      <c r="K51" s="131">
        <f t="shared" si="5"/>
        <v>6005120</v>
      </c>
      <c r="O51" s="2"/>
    </row>
    <row r="52" spans="1:15">
      <c r="A52" s="126">
        <v>51</v>
      </c>
      <c r="B52" s="133">
        <v>1403</v>
      </c>
      <c r="C52" s="133">
        <v>14</v>
      </c>
      <c r="D52" s="128" t="s">
        <v>12</v>
      </c>
      <c r="E52" s="128">
        <v>1762</v>
      </c>
      <c r="F52" s="128">
        <f t="shared" si="0"/>
        <v>1938.2</v>
      </c>
      <c r="G52" s="129">
        <f t="shared" si="11"/>
        <v>41680</v>
      </c>
      <c r="H52" s="130">
        <f t="shared" si="2"/>
        <v>73440160</v>
      </c>
      <c r="I52" s="131">
        <f t="shared" si="3"/>
        <v>77846570</v>
      </c>
      <c r="J52" s="132">
        <f t="shared" si="4"/>
        <v>194500</v>
      </c>
      <c r="K52" s="131">
        <f t="shared" si="5"/>
        <v>6202240</v>
      </c>
      <c r="O52" s="2"/>
    </row>
    <row r="53" spans="1:15">
      <c r="A53" s="126">
        <v>52</v>
      </c>
      <c r="B53" s="133">
        <v>1404</v>
      </c>
      <c r="C53" s="133">
        <v>14</v>
      </c>
      <c r="D53" s="128" t="s">
        <v>12</v>
      </c>
      <c r="E53" s="128">
        <v>1754</v>
      </c>
      <c r="F53" s="128">
        <f t="shared" si="0"/>
        <v>1929.4</v>
      </c>
      <c r="G53" s="129">
        <f>G52</f>
        <v>41680</v>
      </c>
      <c r="H53" s="130">
        <f t="shared" si="2"/>
        <v>73106720</v>
      </c>
      <c r="I53" s="131">
        <f t="shared" si="3"/>
        <v>77493123</v>
      </c>
      <c r="J53" s="132">
        <f t="shared" si="4"/>
        <v>193500</v>
      </c>
      <c r="K53" s="131">
        <f t="shared" si="5"/>
        <v>6174080</v>
      </c>
      <c r="O53" s="2"/>
    </row>
    <row r="54" spans="1:15">
      <c r="A54" s="126">
        <v>53</v>
      </c>
      <c r="B54" s="133">
        <v>1405</v>
      </c>
      <c r="C54" s="133">
        <v>14</v>
      </c>
      <c r="D54" s="128" t="s">
        <v>22</v>
      </c>
      <c r="E54" s="128">
        <v>3112</v>
      </c>
      <c r="F54" s="128">
        <f t="shared" si="0"/>
        <v>3423.2000000000003</v>
      </c>
      <c r="G54" s="129">
        <f>G53</f>
        <v>41680</v>
      </c>
      <c r="H54" s="130">
        <f t="shared" si="2"/>
        <v>129708160</v>
      </c>
      <c r="I54" s="131">
        <f t="shared" si="3"/>
        <v>137490650</v>
      </c>
      <c r="J54" s="132">
        <f t="shared" si="4"/>
        <v>343500</v>
      </c>
      <c r="K54" s="131">
        <f t="shared" si="5"/>
        <v>10954240</v>
      </c>
      <c r="O54" s="2"/>
    </row>
    <row r="55" spans="1:15">
      <c r="A55" s="126">
        <v>54</v>
      </c>
      <c r="B55" s="133">
        <v>1406</v>
      </c>
      <c r="C55" s="133">
        <v>14</v>
      </c>
      <c r="D55" s="128" t="s">
        <v>22</v>
      </c>
      <c r="E55" s="128">
        <v>3113</v>
      </c>
      <c r="F55" s="128">
        <f t="shared" si="0"/>
        <v>3424.3</v>
      </c>
      <c r="G55" s="129">
        <f>G54</f>
        <v>41680</v>
      </c>
      <c r="H55" s="130">
        <f t="shared" si="2"/>
        <v>129749840</v>
      </c>
      <c r="I55" s="131">
        <f t="shared" si="3"/>
        <v>137534830</v>
      </c>
      <c r="J55" s="132">
        <f t="shared" si="4"/>
        <v>344000</v>
      </c>
      <c r="K55" s="131">
        <f t="shared" si="5"/>
        <v>10957760</v>
      </c>
      <c r="O55" s="2"/>
    </row>
    <row r="56" spans="1:15">
      <c r="A56" s="126">
        <v>55</v>
      </c>
      <c r="B56" s="133">
        <v>1503</v>
      </c>
      <c r="C56" s="133">
        <v>15</v>
      </c>
      <c r="D56" s="128" t="s">
        <v>12</v>
      </c>
      <c r="E56" s="128">
        <v>1762</v>
      </c>
      <c r="F56" s="128">
        <f t="shared" si="0"/>
        <v>1938.2</v>
      </c>
      <c r="G56" s="129">
        <f>G55+120</f>
        <v>41800</v>
      </c>
      <c r="H56" s="130">
        <f t="shared" si="2"/>
        <v>73651600</v>
      </c>
      <c r="I56" s="131">
        <f t="shared" si="3"/>
        <v>78070696</v>
      </c>
      <c r="J56" s="132">
        <f t="shared" si="4"/>
        <v>195000</v>
      </c>
      <c r="K56" s="131">
        <f t="shared" si="5"/>
        <v>6202240</v>
      </c>
      <c r="O56" s="2"/>
    </row>
    <row r="57" spans="1:15">
      <c r="A57" s="126">
        <v>56</v>
      </c>
      <c r="B57" s="133">
        <v>1504</v>
      </c>
      <c r="C57" s="133">
        <v>15</v>
      </c>
      <c r="D57" s="128" t="s">
        <v>12</v>
      </c>
      <c r="E57" s="128">
        <v>1754</v>
      </c>
      <c r="F57" s="128">
        <f t="shared" si="0"/>
        <v>1929.4</v>
      </c>
      <c r="G57" s="129">
        <f t="shared" ref="G57:G58" si="12">G56</f>
        <v>41800</v>
      </c>
      <c r="H57" s="130">
        <f t="shared" si="2"/>
        <v>73317200</v>
      </c>
      <c r="I57" s="131">
        <f t="shared" si="3"/>
        <v>77716232</v>
      </c>
      <c r="J57" s="132">
        <f t="shared" si="4"/>
        <v>194500</v>
      </c>
      <c r="K57" s="131">
        <f t="shared" si="5"/>
        <v>6174080</v>
      </c>
      <c r="O57" s="2"/>
    </row>
    <row r="58" spans="1:15">
      <c r="A58" s="126">
        <v>57</v>
      </c>
      <c r="B58" s="133">
        <v>1505</v>
      </c>
      <c r="C58" s="133">
        <v>15</v>
      </c>
      <c r="D58" s="128" t="s">
        <v>22</v>
      </c>
      <c r="E58" s="128">
        <v>3112</v>
      </c>
      <c r="F58" s="128">
        <f t="shared" si="0"/>
        <v>3423.2000000000003</v>
      </c>
      <c r="G58" s="129">
        <f t="shared" si="12"/>
        <v>41800</v>
      </c>
      <c r="H58" s="130">
        <f t="shared" si="2"/>
        <v>130081600</v>
      </c>
      <c r="I58" s="131">
        <f t="shared" si="3"/>
        <v>137886496</v>
      </c>
      <c r="J58" s="132">
        <f t="shared" si="4"/>
        <v>344500</v>
      </c>
      <c r="K58" s="131">
        <f t="shared" si="5"/>
        <v>10954240</v>
      </c>
      <c r="O58" s="2"/>
    </row>
    <row r="59" spans="1:15">
      <c r="A59" s="126">
        <v>58</v>
      </c>
      <c r="B59" s="133">
        <v>1506</v>
      </c>
      <c r="C59" s="133">
        <v>15</v>
      </c>
      <c r="D59" s="128" t="s">
        <v>22</v>
      </c>
      <c r="E59" s="128">
        <v>3113</v>
      </c>
      <c r="F59" s="128">
        <f t="shared" si="0"/>
        <v>3424.3</v>
      </c>
      <c r="G59" s="129">
        <f>G58</f>
        <v>41800</v>
      </c>
      <c r="H59" s="130">
        <f t="shared" si="2"/>
        <v>130123400</v>
      </c>
      <c r="I59" s="131">
        <f t="shared" si="3"/>
        <v>137930804</v>
      </c>
      <c r="J59" s="132">
        <f t="shared" si="4"/>
        <v>345000</v>
      </c>
      <c r="K59" s="131">
        <f t="shared" si="5"/>
        <v>10957760</v>
      </c>
      <c r="O59" s="2"/>
    </row>
    <row r="60" spans="1:15">
      <c r="A60" s="126">
        <v>59</v>
      </c>
      <c r="B60" s="133">
        <v>1601</v>
      </c>
      <c r="C60" s="133">
        <v>16</v>
      </c>
      <c r="D60" s="128" t="s">
        <v>12</v>
      </c>
      <c r="E60" s="128">
        <v>1705</v>
      </c>
      <c r="F60" s="128">
        <f t="shared" si="0"/>
        <v>1875.5000000000002</v>
      </c>
      <c r="G60" s="129">
        <f>G59+120</f>
        <v>41920</v>
      </c>
      <c r="H60" s="130">
        <f t="shared" si="2"/>
        <v>71473600</v>
      </c>
      <c r="I60" s="131">
        <f t="shared" si="3"/>
        <v>75762016</v>
      </c>
      <c r="J60" s="132">
        <f t="shared" si="4"/>
        <v>189500</v>
      </c>
      <c r="K60" s="131">
        <f t="shared" si="5"/>
        <v>6001600.0000000009</v>
      </c>
      <c r="O60" s="2"/>
    </row>
    <row r="61" spans="1:15">
      <c r="A61" s="126">
        <v>60</v>
      </c>
      <c r="B61" s="133">
        <v>1602</v>
      </c>
      <c r="C61" s="133">
        <v>16</v>
      </c>
      <c r="D61" s="128" t="s">
        <v>12</v>
      </c>
      <c r="E61" s="128">
        <v>1706</v>
      </c>
      <c r="F61" s="128">
        <f t="shared" si="0"/>
        <v>1876.6000000000001</v>
      </c>
      <c r="G61" s="129">
        <f t="shared" ref="G61:G62" si="13">G60</f>
        <v>41920</v>
      </c>
      <c r="H61" s="130">
        <f t="shared" si="2"/>
        <v>71515520</v>
      </c>
      <c r="I61" s="131">
        <f t="shared" si="3"/>
        <v>75806451</v>
      </c>
      <c r="J61" s="132">
        <f t="shared" si="4"/>
        <v>189500</v>
      </c>
      <c r="K61" s="131">
        <f t="shared" si="5"/>
        <v>6005120</v>
      </c>
      <c r="O61" s="2"/>
    </row>
    <row r="62" spans="1:15">
      <c r="A62" s="126">
        <v>61</v>
      </c>
      <c r="B62" s="133">
        <v>1603</v>
      </c>
      <c r="C62" s="133">
        <v>16</v>
      </c>
      <c r="D62" s="128" t="s">
        <v>12</v>
      </c>
      <c r="E62" s="128">
        <v>1762</v>
      </c>
      <c r="F62" s="128">
        <f t="shared" si="0"/>
        <v>1938.2</v>
      </c>
      <c r="G62" s="129">
        <f t="shared" si="13"/>
        <v>41920</v>
      </c>
      <c r="H62" s="130">
        <f t="shared" si="2"/>
        <v>73863040</v>
      </c>
      <c r="I62" s="131">
        <f t="shared" si="3"/>
        <v>78294822</v>
      </c>
      <c r="J62" s="132">
        <f t="shared" si="4"/>
        <v>195500</v>
      </c>
      <c r="K62" s="131">
        <f t="shared" si="5"/>
        <v>6202240</v>
      </c>
      <c r="O62" s="2"/>
    </row>
    <row r="63" spans="1:15">
      <c r="A63" s="126">
        <v>62</v>
      </c>
      <c r="B63" s="133">
        <v>1604</v>
      </c>
      <c r="C63" s="133">
        <v>16</v>
      </c>
      <c r="D63" s="128" t="s">
        <v>12</v>
      </c>
      <c r="E63" s="128">
        <v>1754</v>
      </c>
      <c r="F63" s="128">
        <f t="shared" si="0"/>
        <v>1929.4</v>
      </c>
      <c r="G63" s="129">
        <f>G62</f>
        <v>41920</v>
      </c>
      <c r="H63" s="130">
        <f t="shared" si="2"/>
        <v>73527680</v>
      </c>
      <c r="I63" s="131">
        <f t="shared" si="3"/>
        <v>77939341</v>
      </c>
      <c r="J63" s="132">
        <f t="shared" si="4"/>
        <v>195000</v>
      </c>
      <c r="K63" s="131">
        <f t="shared" si="5"/>
        <v>6174080</v>
      </c>
      <c r="O63" s="2"/>
    </row>
    <row r="64" spans="1:15">
      <c r="A64" s="126">
        <v>63</v>
      </c>
      <c r="B64" s="133">
        <v>1605</v>
      </c>
      <c r="C64" s="133">
        <v>16</v>
      </c>
      <c r="D64" s="128" t="s">
        <v>22</v>
      </c>
      <c r="E64" s="128">
        <v>3112</v>
      </c>
      <c r="F64" s="128">
        <f t="shared" si="0"/>
        <v>3423.2000000000003</v>
      </c>
      <c r="G64" s="129">
        <f>G63</f>
        <v>41920</v>
      </c>
      <c r="H64" s="130">
        <f t="shared" si="2"/>
        <v>130455040</v>
      </c>
      <c r="I64" s="131">
        <f t="shared" si="3"/>
        <v>138282342</v>
      </c>
      <c r="J64" s="132">
        <f t="shared" si="4"/>
        <v>345500</v>
      </c>
      <c r="K64" s="131">
        <f t="shared" si="5"/>
        <v>10954240</v>
      </c>
      <c r="O64" s="2"/>
    </row>
    <row r="65" spans="1:15">
      <c r="A65" s="126">
        <v>64</v>
      </c>
      <c r="B65" s="133">
        <v>1606</v>
      </c>
      <c r="C65" s="133">
        <v>16</v>
      </c>
      <c r="D65" s="128" t="s">
        <v>22</v>
      </c>
      <c r="E65" s="128">
        <v>3113</v>
      </c>
      <c r="F65" s="128">
        <f t="shared" si="0"/>
        <v>3424.3</v>
      </c>
      <c r="G65" s="129">
        <f>G64</f>
        <v>41920</v>
      </c>
      <c r="H65" s="130">
        <f t="shared" si="2"/>
        <v>130496960</v>
      </c>
      <c r="I65" s="131">
        <f t="shared" si="3"/>
        <v>138326778</v>
      </c>
      <c r="J65" s="132">
        <f t="shared" si="4"/>
        <v>346000</v>
      </c>
      <c r="K65" s="131">
        <f t="shared" si="5"/>
        <v>10957760</v>
      </c>
      <c r="O65" s="2"/>
    </row>
    <row r="66" spans="1:15">
      <c r="A66" s="126">
        <v>65</v>
      </c>
      <c r="B66" s="133">
        <v>1701</v>
      </c>
      <c r="C66" s="133">
        <v>17</v>
      </c>
      <c r="D66" s="128" t="s">
        <v>12</v>
      </c>
      <c r="E66" s="128">
        <v>1705</v>
      </c>
      <c r="F66" s="128">
        <f t="shared" si="0"/>
        <v>1875.5000000000002</v>
      </c>
      <c r="G66" s="129">
        <f>G65+120</f>
        <v>42040</v>
      </c>
      <c r="H66" s="130">
        <f t="shared" si="2"/>
        <v>71678200</v>
      </c>
      <c r="I66" s="131">
        <f t="shared" si="3"/>
        <v>75978892</v>
      </c>
      <c r="J66" s="132">
        <f t="shared" si="4"/>
        <v>190000</v>
      </c>
      <c r="K66" s="131">
        <f t="shared" si="5"/>
        <v>6001600.0000000009</v>
      </c>
      <c r="O66" s="2"/>
    </row>
    <row r="67" spans="1:15">
      <c r="A67" s="126">
        <v>66</v>
      </c>
      <c r="B67" s="133">
        <v>1702</v>
      </c>
      <c r="C67" s="133">
        <v>17</v>
      </c>
      <c r="D67" s="128" t="s">
        <v>12</v>
      </c>
      <c r="E67" s="128">
        <v>1706</v>
      </c>
      <c r="F67" s="128">
        <f t="shared" ref="F67:F130" si="14">E67*1.1</f>
        <v>1876.6000000000001</v>
      </c>
      <c r="G67" s="129">
        <f t="shared" ref="G67:G68" si="15">G66</f>
        <v>42040</v>
      </c>
      <c r="H67" s="130">
        <f t="shared" ref="H67:H130" si="16">E67*G67</f>
        <v>71720240</v>
      </c>
      <c r="I67" s="131">
        <f t="shared" ref="I67:I130" si="17">ROUND(H67*1.06,0)</f>
        <v>76023454</v>
      </c>
      <c r="J67" s="132">
        <f t="shared" ref="J67:J130" si="18">MROUND((I67*0.03/12),500)</f>
        <v>190000</v>
      </c>
      <c r="K67" s="131">
        <f t="shared" ref="K67:K130" si="19">F67*3200</f>
        <v>6005120</v>
      </c>
      <c r="O67" s="2"/>
    </row>
    <row r="68" spans="1:15">
      <c r="A68" s="126">
        <v>67</v>
      </c>
      <c r="B68" s="133">
        <v>1703</v>
      </c>
      <c r="C68" s="133">
        <v>17</v>
      </c>
      <c r="D68" s="128" t="s">
        <v>12</v>
      </c>
      <c r="E68" s="128">
        <v>1762</v>
      </c>
      <c r="F68" s="128">
        <f t="shared" si="14"/>
        <v>1938.2</v>
      </c>
      <c r="G68" s="129">
        <f t="shared" si="15"/>
        <v>42040</v>
      </c>
      <c r="H68" s="130">
        <f t="shared" si="16"/>
        <v>74074480</v>
      </c>
      <c r="I68" s="131">
        <f t="shared" si="17"/>
        <v>78518949</v>
      </c>
      <c r="J68" s="132">
        <f t="shared" si="18"/>
        <v>196500</v>
      </c>
      <c r="K68" s="131">
        <f t="shared" si="19"/>
        <v>6202240</v>
      </c>
      <c r="O68" s="2"/>
    </row>
    <row r="69" spans="1:15">
      <c r="A69" s="126">
        <v>68</v>
      </c>
      <c r="B69" s="133">
        <v>1704</v>
      </c>
      <c r="C69" s="133">
        <v>17</v>
      </c>
      <c r="D69" s="128" t="s">
        <v>12</v>
      </c>
      <c r="E69" s="128">
        <v>1754</v>
      </c>
      <c r="F69" s="128">
        <f t="shared" si="14"/>
        <v>1929.4</v>
      </c>
      <c r="G69" s="129">
        <f>G68</f>
        <v>42040</v>
      </c>
      <c r="H69" s="130">
        <f t="shared" si="16"/>
        <v>73738160</v>
      </c>
      <c r="I69" s="131">
        <f t="shared" si="17"/>
        <v>78162450</v>
      </c>
      <c r="J69" s="132">
        <f t="shared" si="18"/>
        <v>195500</v>
      </c>
      <c r="K69" s="131">
        <f t="shared" si="19"/>
        <v>6174080</v>
      </c>
      <c r="O69" s="2"/>
    </row>
    <row r="70" spans="1:15">
      <c r="A70" s="126">
        <v>69</v>
      </c>
      <c r="B70" s="133">
        <v>1705</v>
      </c>
      <c r="C70" s="133">
        <v>17</v>
      </c>
      <c r="D70" s="128" t="s">
        <v>22</v>
      </c>
      <c r="E70" s="128">
        <v>3112</v>
      </c>
      <c r="F70" s="128">
        <f t="shared" si="14"/>
        <v>3423.2000000000003</v>
      </c>
      <c r="G70" s="129">
        <f>G69</f>
        <v>42040</v>
      </c>
      <c r="H70" s="130">
        <f t="shared" si="16"/>
        <v>130828480</v>
      </c>
      <c r="I70" s="131">
        <f t="shared" si="17"/>
        <v>138678189</v>
      </c>
      <c r="J70" s="132">
        <f t="shared" si="18"/>
        <v>346500</v>
      </c>
      <c r="K70" s="131">
        <f t="shared" si="19"/>
        <v>10954240</v>
      </c>
      <c r="O70" s="2"/>
    </row>
    <row r="71" spans="1:15">
      <c r="A71" s="126">
        <v>70</v>
      </c>
      <c r="B71" s="133">
        <v>1706</v>
      </c>
      <c r="C71" s="133">
        <v>17</v>
      </c>
      <c r="D71" s="128" t="s">
        <v>22</v>
      </c>
      <c r="E71" s="128">
        <v>3113</v>
      </c>
      <c r="F71" s="128">
        <f t="shared" si="14"/>
        <v>3424.3</v>
      </c>
      <c r="G71" s="129">
        <f>G70</f>
        <v>42040</v>
      </c>
      <c r="H71" s="130">
        <f t="shared" si="16"/>
        <v>130870520</v>
      </c>
      <c r="I71" s="131">
        <f t="shared" si="17"/>
        <v>138722751</v>
      </c>
      <c r="J71" s="132">
        <f t="shared" si="18"/>
        <v>347000</v>
      </c>
      <c r="K71" s="131">
        <f t="shared" si="19"/>
        <v>10957760</v>
      </c>
      <c r="O71" s="2"/>
    </row>
    <row r="72" spans="1:15">
      <c r="A72" s="126">
        <v>71</v>
      </c>
      <c r="B72" s="133">
        <v>1801</v>
      </c>
      <c r="C72" s="133">
        <v>18</v>
      </c>
      <c r="D72" s="128" t="s">
        <v>12</v>
      </c>
      <c r="E72" s="128">
        <v>1705</v>
      </c>
      <c r="F72" s="128">
        <f t="shared" si="14"/>
        <v>1875.5000000000002</v>
      </c>
      <c r="G72" s="129">
        <f>G71+120</f>
        <v>42160</v>
      </c>
      <c r="H72" s="130">
        <f t="shared" si="16"/>
        <v>71882800</v>
      </c>
      <c r="I72" s="131">
        <f t="shared" si="17"/>
        <v>76195768</v>
      </c>
      <c r="J72" s="132">
        <f t="shared" si="18"/>
        <v>190500</v>
      </c>
      <c r="K72" s="131">
        <f t="shared" si="19"/>
        <v>6001600.0000000009</v>
      </c>
      <c r="O72" s="2"/>
    </row>
    <row r="73" spans="1:15">
      <c r="A73" s="126">
        <v>72</v>
      </c>
      <c r="B73" s="133">
        <v>1802</v>
      </c>
      <c r="C73" s="133">
        <v>18</v>
      </c>
      <c r="D73" s="128" t="s">
        <v>12</v>
      </c>
      <c r="E73" s="128">
        <v>1706</v>
      </c>
      <c r="F73" s="128">
        <f t="shared" si="14"/>
        <v>1876.6000000000001</v>
      </c>
      <c r="G73" s="129">
        <f t="shared" ref="G73:G74" si="20">G72</f>
        <v>42160</v>
      </c>
      <c r="H73" s="130">
        <f t="shared" si="16"/>
        <v>71924960</v>
      </c>
      <c r="I73" s="131">
        <f t="shared" si="17"/>
        <v>76240458</v>
      </c>
      <c r="J73" s="132">
        <f t="shared" si="18"/>
        <v>190500</v>
      </c>
      <c r="K73" s="131">
        <f t="shared" si="19"/>
        <v>6005120</v>
      </c>
      <c r="O73" s="2"/>
    </row>
    <row r="74" spans="1:15">
      <c r="A74" s="126">
        <v>73</v>
      </c>
      <c r="B74" s="133">
        <v>1803</v>
      </c>
      <c r="C74" s="133">
        <v>18</v>
      </c>
      <c r="D74" s="128" t="s">
        <v>12</v>
      </c>
      <c r="E74" s="128">
        <v>1762</v>
      </c>
      <c r="F74" s="128">
        <f t="shared" si="14"/>
        <v>1938.2</v>
      </c>
      <c r="G74" s="129">
        <f t="shared" si="20"/>
        <v>42160</v>
      </c>
      <c r="H74" s="130">
        <f t="shared" si="16"/>
        <v>74285920</v>
      </c>
      <c r="I74" s="131">
        <f t="shared" si="17"/>
        <v>78743075</v>
      </c>
      <c r="J74" s="132">
        <f t="shared" si="18"/>
        <v>197000</v>
      </c>
      <c r="K74" s="131">
        <f t="shared" si="19"/>
        <v>6202240</v>
      </c>
      <c r="O74" s="2"/>
    </row>
    <row r="75" spans="1:15">
      <c r="A75" s="126">
        <v>74</v>
      </c>
      <c r="B75" s="133">
        <v>1804</v>
      </c>
      <c r="C75" s="133">
        <v>18</v>
      </c>
      <c r="D75" s="128" t="s">
        <v>12</v>
      </c>
      <c r="E75" s="128">
        <v>1754</v>
      </c>
      <c r="F75" s="128">
        <f t="shared" si="14"/>
        <v>1929.4</v>
      </c>
      <c r="G75" s="129">
        <f>G74</f>
        <v>42160</v>
      </c>
      <c r="H75" s="130">
        <f t="shared" si="16"/>
        <v>73948640</v>
      </c>
      <c r="I75" s="131">
        <f t="shared" si="17"/>
        <v>78385558</v>
      </c>
      <c r="J75" s="132">
        <f t="shared" si="18"/>
        <v>196000</v>
      </c>
      <c r="K75" s="131">
        <f t="shared" si="19"/>
        <v>6174080</v>
      </c>
      <c r="O75" s="2"/>
    </row>
    <row r="76" spans="1:15">
      <c r="A76" s="126">
        <v>75</v>
      </c>
      <c r="B76" s="133">
        <v>1805</v>
      </c>
      <c r="C76" s="133">
        <v>18</v>
      </c>
      <c r="D76" s="128" t="s">
        <v>22</v>
      </c>
      <c r="E76" s="128">
        <v>3112</v>
      </c>
      <c r="F76" s="128">
        <f t="shared" si="14"/>
        <v>3423.2000000000003</v>
      </c>
      <c r="G76" s="129">
        <f>G75</f>
        <v>42160</v>
      </c>
      <c r="H76" s="130">
        <f t="shared" si="16"/>
        <v>131201920</v>
      </c>
      <c r="I76" s="131">
        <f t="shared" si="17"/>
        <v>139074035</v>
      </c>
      <c r="J76" s="132">
        <f t="shared" si="18"/>
        <v>347500</v>
      </c>
      <c r="K76" s="131">
        <f t="shared" si="19"/>
        <v>10954240</v>
      </c>
      <c r="O76" s="2"/>
    </row>
    <row r="77" spans="1:15">
      <c r="A77" s="126">
        <v>76</v>
      </c>
      <c r="B77" s="133">
        <v>1806</v>
      </c>
      <c r="C77" s="133">
        <v>18</v>
      </c>
      <c r="D77" s="128" t="s">
        <v>22</v>
      </c>
      <c r="E77" s="128">
        <v>3113</v>
      </c>
      <c r="F77" s="128">
        <f t="shared" si="14"/>
        <v>3424.3</v>
      </c>
      <c r="G77" s="129">
        <f>G76</f>
        <v>42160</v>
      </c>
      <c r="H77" s="130">
        <f t="shared" si="16"/>
        <v>131244080</v>
      </c>
      <c r="I77" s="131">
        <f t="shared" si="17"/>
        <v>139118725</v>
      </c>
      <c r="J77" s="132">
        <f t="shared" si="18"/>
        <v>348000</v>
      </c>
      <c r="K77" s="131">
        <f t="shared" si="19"/>
        <v>10957760</v>
      </c>
      <c r="O77" s="2"/>
    </row>
    <row r="78" spans="1:15">
      <c r="A78" s="126">
        <v>77</v>
      </c>
      <c r="B78" s="133">
        <v>1901</v>
      </c>
      <c r="C78" s="133">
        <v>19</v>
      </c>
      <c r="D78" s="128" t="s">
        <v>12</v>
      </c>
      <c r="E78" s="128">
        <v>1705</v>
      </c>
      <c r="F78" s="128">
        <f t="shared" si="14"/>
        <v>1875.5000000000002</v>
      </c>
      <c r="G78" s="129">
        <f>G77+120</f>
        <v>42280</v>
      </c>
      <c r="H78" s="130">
        <f t="shared" si="16"/>
        <v>72087400</v>
      </c>
      <c r="I78" s="131">
        <f t="shared" si="17"/>
        <v>76412644</v>
      </c>
      <c r="J78" s="132">
        <f t="shared" si="18"/>
        <v>191000</v>
      </c>
      <c r="K78" s="131">
        <f t="shared" si="19"/>
        <v>6001600.0000000009</v>
      </c>
      <c r="O78" s="2"/>
    </row>
    <row r="79" spans="1:15">
      <c r="A79" s="126">
        <v>78</v>
      </c>
      <c r="B79" s="133">
        <v>1902</v>
      </c>
      <c r="C79" s="133">
        <v>19</v>
      </c>
      <c r="D79" s="128" t="s">
        <v>12</v>
      </c>
      <c r="E79" s="128">
        <v>1706</v>
      </c>
      <c r="F79" s="128">
        <f t="shared" si="14"/>
        <v>1876.6000000000001</v>
      </c>
      <c r="G79" s="129">
        <f t="shared" ref="G79:G80" si="21">G78</f>
        <v>42280</v>
      </c>
      <c r="H79" s="130">
        <f t="shared" si="16"/>
        <v>72129680</v>
      </c>
      <c r="I79" s="131">
        <f t="shared" si="17"/>
        <v>76457461</v>
      </c>
      <c r="J79" s="132">
        <f t="shared" si="18"/>
        <v>191000</v>
      </c>
      <c r="K79" s="131">
        <f t="shared" si="19"/>
        <v>6005120</v>
      </c>
      <c r="O79" s="2"/>
    </row>
    <row r="80" spans="1:15">
      <c r="A80" s="126">
        <v>79</v>
      </c>
      <c r="B80" s="133">
        <v>1903</v>
      </c>
      <c r="C80" s="133">
        <v>19</v>
      </c>
      <c r="D80" s="128" t="s">
        <v>12</v>
      </c>
      <c r="E80" s="128">
        <v>1762</v>
      </c>
      <c r="F80" s="128">
        <f t="shared" si="14"/>
        <v>1938.2</v>
      </c>
      <c r="G80" s="129">
        <f t="shared" si="21"/>
        <v>42280</v>
      </c>
      <c r="H80" s="130">
        <f t="shared" si="16"/>
        <v>74497360</v>
      </c>
      <c r="I80" s="131">
        <f t="shared" si="17"/>
        <v>78967202</v>
      </c>
      <c r="J80" s="132">
        <f t="shared" si="18"/>
        <v>197500</v>
      </c>
      <c r="K80" s="131">
        <f t="shared" si="19"/>
        <v>6202240</v>
      </c>
      <c r="O80" s="2"/>
    </row>
    <row r="81" spans="1:15">
      <c r="A81" s="126">
        <v>80</v>
      </c>
      <c r="B81" s="133">
        <v>1904</v>
      </c>
      <c r="C81" s="133">
        <v>19</v>
      </c>
      <c r="D81" s="128" t="s">
        <v>12</v>
      </c>
      <c r="E81" s="128">
        <v>1754</v>
      </c>
      <c r="F81" s="128">
        <f t="shared" si="14"/>
        <v>1929.4</v>
      </c>
      <c r="G81" s="129">
        <f>G80</f>
        <v>42280</v>
      </c>
      <c r="H81" s="130">
        <f t="shared" si="16"/>
        <v>74159120</v>
      </c>
      <c r="I81" s="131">
        <f t="shared" si="17"/>
        <v>78608667</v>
      </c>
      <c r="J81" s="132">
        <f t="shared" si="18"/>
        <v>196500</v>
      </c>
      <c r="K81" s="131">
        <f t="shared" si="19"/>
        <v>6174080</v>
      </c>
      <c r="O81" s="2"/>
    </row>
    <row r="82" spans="1:15">
      <c r="A82" s="126">
        <v>81</v>
      </c>
      <c r="B82" s="133">
        <v>1905</v>
      </c>
      <c r="C82" s="133">
        <v>19</v>
      </c>
      <c r="D82" s="128" t="s">
        <v>22</v>
      </c>
      <c r="E82" s="128">
        <v>3112</v>
      </c>
      <c r="F82" s="128">
        <f t="shared" si="14"/>
        <v>3423.2000000000003</v>
      </c>
      <c r="G82" s="129">
        <f>G81</f>
        <v>42280</v>
      </c>
      <c r="H82" s="130">
        <f t="shared" si="16"/>
        <v>131575360</v>
      </c>
      <c r="I82" s="131">
        <f t="shared" si="17"/>
        <v>139469882</v>
      </c>
      <c r="J82" s="132">
        <f t="shared" si="18"/>
        <v>348500</v>
      </c>
      <c r="K82" s="131">
        <f t="shared" si="19"/>
        <v>10954240</v>
      </c>
      <c r="O82" s="2"/>
    </row>
    <row r="83" spans="1:15">
      <c r="A83" s="126">
        <v>82</v>
      </c>
      <c r="B83" s="133">
        <v>1906</v>
      </c>
      <c r="C83" s="133">
        <v>19</v>
      </c>
      <c r="D83" s="128" t="s">
        <v>22</v>
      </c>
      <c r="E83" s="128">
        <v>3113</v>
      </c>
      <c r="F83" s="128">
        <f t="shared" si="14"/>
        <v>3424.3</v>
      </c>
      <c r="G83" s="129">
        <f>G82</f>
        <v>42280</v>
      </c>
      <c r="H83" s="130">
        <f t="shared" si="16"/>
        <v>131617640</v>
      </c>
      <c r="I83" s="131">
        <f t="shared" si="17"/>
        <v>139514698</v>
      </c>
      <c r="J83" s="132">
        <f t="shared" si="18"/>
        <v>349000</v>
      </c>
      <c r="K83" s="131">
        <f t="shared" si="19"/>
        <v>10957760</v>
      </c>
      <c r="O83" s="2"/>
    </row>
    <row r="84" spans="1:15">
      <c r="A84" s="126">
        <v>83</v>
      </c>
      <c r="B84" s="133">
        <v>2001</v>
      </c>
      <c r="C84" s="133">
        <v>20</v>
      </c>
      <c r="D84" s="128" t="s">
        <v>12</v>
      </c>
      <c r="E84" s="128">
        <v>1705</v>
      </c>
      <c r="F84" s="128">
        <f t="shared" si="14"/>
        <v>1875.5000000000002</v>
      </c>
      <c r="G84" s="129">
        <f>G83+120</f>
        <v>42400</v>
      </c>
      <c r="H84" s="130">
        <f t="shared" si="16"/>
        <v>72292000</v>
      </c>
      <c r="I84" s="131">
        <f t="shared" si="17"/>
        <v>76629520</v>
      </c>
      <c r="J84" s="132">
        <f t="shared" si="18"/>
        <v>191500</v>
      </c>
      <c r="K84" s="131">
        <f t="shared" si="19"/>
        <v>6001600.0000000009</v>
      </c>
      <c r="O84" s="2"/>
    </row>
    <row r="85" spans="1:15">
      <c r="A85" s="126">
        <v>84</v>
      </c>
      <c r="B85" s="133">
        <v>2002</v>
      </c>
      <c r="C85" s="133">
        <v>20</v>
      </c>
      <c r="D85" s="128" t="s">
        <v>12</v>
      </c>
      <c r="E85" s="128">
        <v>1706</v>
      </c>
      <c r="F85" s="128">
        <f t="shared" si="14"/>
        <v>1876.6000000000001</v>
      </c>
      <c r="G85" s="129">
        <f t="shared" ref="G85:G86" si="22">G84</f>
        <v>42400</v>
      </c>
      <c r="H85" s="130">
        <f t="shared" si="16"/>
        <v>72334400</v>
      </c>
      <c r="I85" s="131">
        <f t="shared" si="17"/>
        <v>76674464</v>
      </c>
      <c r="J85" s="132">
        <f t="shared" si="18"/>
        <v>191500</v>
      </c>
      <c r="K85" s="131">
        <f t="shared" si="19"/>
        <v>6005120</v>
      </c>
      <c r="O85" s="2"/>
    </row>
    <row r="86" spans="1:15">
      <c r="A86" s="126">
        <v>85</v>
      </c>
      <c r="B86" s="133">
        <v>2003</v>
      </c>
      <c r="C86" s="133">
        <v>20</v>
      </c>
      <c r="D86" s="128" t="s">
        <v>12</v>
      </c>
      <c r="E86" s="128">
        <v>1762</v>
      </c>
      <c r="F86" s="128">
        <f t="shared" si="14"/>
        <v>1938.2</v>
      </c>
      <c r="G86" s="129">
        <f t="shared" si="22"/>
        <v>42400</v>
      </c>
      <c r="H86" s="130">
        <f t="shared" si="16"/>
        <v>74708800</v>
      </c>
      <c r="I86" s="131">
        <f t="shared" si="17"/>
        <v>79191328</v>
      </c>
      <c r="J86" s="132">
        <f t="shared" si="18"/>
        <v>198000</v>
      </c>
      <c r="K86" s="131">
        <f t="shared" si="19"/>
        <v>6202240</v>
      </c>
      <c r="O86" s="2"/>
    </row>
    <row r="87" spans="1:15">
      <c r="A87" s="126">
        <v>86</v>
      </c>
      <c r="B87" s="133">
        <v>2004</v>
      </c>
      <c r="C87" s="133">
        <v>20</v>
      </c>
      <c r="D87" s="128" t="s">
        <v>12</v>
      </c>
      <c r="E87" s="128">
        <v>1754</v>
      </c>
      <c r="F87" s="128">
        <f t="shared" si="14"/>
        <v>1929.4</v>
      </c>
      <c r="G87" s="129">
        <f>G86</f>
        <v>42400</v>
      </c>
      <c r="H87" s="130">
        <f t="shared" si="16"/>
        <v>74369600</v>
      </c>
      <c r="I87" s="131">
        <f t="shared" si="17"/>
        <v>78831776</v>
      </c>
      <c r="J87" s="132">
        <f t="shared" si="18"/>
        <v>197000</v>
      </c>
      <c r="K87" s="131">
        <f t="shared" si="19"/>
        <v>6174080</v>
      </c>
      <c r="O87" s="2"/>
    </row>
    <row r="88" spans="1:15">
      <c r="A88" s="126">
        <v>87</v>
      </c>
      <c r="B88" s="133">
        <v>2005</v>
      </c>
      <c r="C88" s="133">
        <v>20</v>
      </c>
      <c r="D88" s="128" t="s">
        <v>22</v>
      </c>
      <c r="E88" s="128">
        <v>3112</v>
      </c>
      <c r="F88" s="128">
        <f t="shared" si="14"/>
        <v>3423.2000000000003</v>
      </c>
      <c r="G88" s="129">
        <f>G87</f>
        <v>42400</v>
      </c>
      <c r="H88" s="130">
        <f t="shared" si="16"/>
        <v>131948800</v>
      </c>
      <c r="I88" s="131">
        <f t="shared" si="17"/>
        <v>139865728</v>
      </c>
      <c r="J88" s="132">
        <f t="shared" si="18"/>
        <v>349500</v>
      </c>
      <c r="K88" s="131">
        <f t="shared" si="19"/>
        <v>10954240</v>
      </c>
      <c r="O88" s="2"/>
    </row>
    <row r="89" spans="1:15">
      <c r="A89" s="126">
        <v>88</v>
      </c>
      <c r="B89" s="133">
        <v>2006</v>
      </c>
      <c r="C89" s="133">
        <v>20</v>
      </c>
      <c r="D89" s="128" t="s">
        <v>22</v>
      </c>
      <c r="E89" s="128">
        <v>3113</v>
      </c>
      <c r="F89" s="128">
        <f t="shared" si="14"/>
        <v>3424.3</v>
      </c>
      <c r="G89" s="129">
        <f>G88</f>
        <v>42400</v>
      </c>
      <c r="H89" s="130">
        <f t="shared" si="16"/>
        <v>131991200</v>
      </c>
      <c r="I89" s="131">
        <f t="shared" si="17"/>
        <v>139910672</v>
      </c>
      <c r="J89" s="132">
        <f t="shared" si="18"/>
        <v>350000</v>
      </c>
      <c r="K89" s="131">
        <f t="shared" si="19"/>
        <v>10957760</v>
      </c>
      <c r="O89" s="2"/>
    </row>
    <row r="90" spans="1:15">
      <c r="A90" s="126">
        <v>89</v>
      </c>
      <c r="B90" s="133">
        <v>2101</v>
      </c>
      <c r="C90" s="133">
        <v>21</v>
      </c>
      <c r="D90" s="128" t="s">
        <v>12</v>
      </c>
      <c r="E90" s="128">
        <v>1705</v>
      </c>
      <c r="F90" s="128">
        <f t="shared" si="14"/>
        <v>1875.5000000000002</v>
      </c>
      <c r="G90" s="129">
        <f>G89+120</f>
        <v>42520</v>
      </c>
      <c r="H90" s="130">
        <f t="shared" si="16"/>
        <v>72496600</v>
      </c>
      <c r="I90" s="131">
        <f t="shared" si="17"/>
        <v>76846396</v>
      </c>
      <c r="J90" s="132">
        <f t="shared" si="18"/>
        <v>192000</v>
      </c>
      <c r="K90" s="131">
        <f t="shared" si="19"/>
        <v>6001600.0000000009</v>
      </c>
      <c r="O90" s="2"/>
    </row>
    <row r="91" spans="1:15">
      <c r="A91" s="126">
        <v>90</v>
      </c>
      <c r="B91" s="133">
        <v>2102</v>
      </c>
      <c r="C91" s="133">
        <v>21</v>
      </c>
      <c r="D91" s="128" t="s">
        <v>12</v>
      </c>
      <c r="E91" s="128">
        <v>1706</v>
      </c>
      <c r="F91" s="128">
        <f t="shared" si="14"/>
        <v>1876.6000000000001</v>
      </c>
      <c r="G91" s="129">
        <f t="shared" ref="G91:G92" si="23">G90</f>
        <v>42520</v>
      </c>
      <c r="H91" s="130">
        <f t="shared" si="16"/>
        <v>72539120</v>
      </c>
      <c r="I91" s="131">
        <f t="shared" si="17"/>
        <v>76891467</v>
      </c>
      <c r="J91" s="132">
        <f t="shared" si="18"/>
        <v>192000</v>
      </c>
      <c r="K91" s="131">
        <f t="shared" si="19"/>
        <v>6005120</v>
      </c>
      <c r="O91" s="2"/>
    </row>
    <row r="92" spans="1:15">
      <c r="A92" s="126">
        <v>91</v>
      </c>
      <c r="B92" s="133">
        <v>2103</v>
      </c>
      <c r="C92" s="133">
        <v>21</v>
      </c>
      <c r="D92" s="128" t="s">
        <v>12</v>
      </c>
      <c r="E92" s="128">
        <v>1762</v>
      </c>
      <c r="F92" s="128">
        <f t="shared" si="14"/>
        <v>1938.2</v>
      </c>
      <c r="G92" s="129">
        <f t="shared" si="23"/>
        <v>42520</v>
      </c>
      <c r="H92" s="130">
        <f t="shared" si="16"/>
        <v>74920240</v>
      </c>
      <c r="I92" s="131">
        <f t="shared" si="17"/>
        <v>79415454</v>
      </c>
      <c r="J92" s="132">
        <f t="shared" si="18"/>
        <v>198500</v>
      </c>
      <c r="K92" s="131">
        <f t="shared" si="19"/>
        <v>6202240</v>
      </c>
      <c r="M92">
        <f>E92*1.1</f>
        <v>1938.2</v>
      </c>
      <c r="O92" s="2"/>
    </row>
    <row r="93" spans="1:15">
      <c r="A93" s="126">
        <v>92</v>
      </c>
      <c r="B93" s="133">
        <v>2104</v>
      </c>
      <c r="C93" s="133">
        <v>21</v>
      </c>
      <c r="D93" s="128" t="s">
        <v>12</v>
      </c>
      <c r="E93" s="128">
        <v>1754</v>
      </c>
      <c r="F93" s="128">
        <f t="shared" si="14"/>
        <v>1929.4</v>
      </c>
      <c r="G93" s="129">
        <f>G92</f>
        <v>42520</v>
      </c>
      <c r="H93" s="130">
        <f t="shared" si="16"/>
        <v>74580080</v>
      </c>
      <c r="I93" s="131">
        <f t="shared" si="17"/>
        <v>79054885</v>
      </c>
      <c r="J93" s="132">
        <f t="shared" si="18"/>
        <v>197500</v>
      </c>
      <c r="K93" s="131">
        <f t="shared" si="19"/>
        <v>6174080</v>
      </c>
      <c r="O93" s="2"/>
    </row>
    <row r="94" spans="1:15">
      <c r="A94" s="126">
        <v>93</v>
      </c>
      <c r="B94" s="133">
        <v>2105</v>
      </c>
      <c r="C94" s="133">
        <v>21</v>
      </c>
      <c r="D94" s="128" t="s">
        <v>22</v>
      </c>
      <c r="E94" s="128">
        <v>3112</v>
      </c>
      <c r="F94" s="128">
        <f t="shared" si="14"/>
        <v>3423.2000000000003</v>
      </c>
      <c r="G94" s="129">
        <f>G93</f>
        <v>42520</v>
      </c>
      <c r="H94" s="130">
        <f t="shared" si="16"/>
        <v>132322240</v>
      </c>
      <c r="I94" s="131">
        <f t="shared" si="17"/>
        <v>140261574</v>
      </c>
      <c r="J94" s="132">
        <f t="shared" si="18"/>
        <v>350500</v>
      </c>
      <c r="K94" s="131">
        <f t="shared" si="19"/>
        <v>10954240</v>
      </c>
      <c r="O94" s="2"/>
    </row>
    <row r="95" spans="1:15">
      <c r="A95" s="126">
        <v>94</v>
      </c>
      <c r="B95" s="133">
        <v>2106</v>
      </c>
      <c r="C95" s="133">
        <v>21</v>
      </c>
      <c r="D95" s="128" t="s">
        <v>22</v>
      </c>
      <c r="E95" s="128">
        <v>3113</v>
      </c>
      <c r="F95" s="128">
        <f t="shared" si="14"/>
        <v>3424.3</v>
      </c>
      <c r="G95" s="129">
        <f>G94</f>
        <v>42520</v>
      </c>
      <c r="H95" s="130">
        <f t="shared" si="16"/>
        <v>132364760</v>
      </c>
      <c r="I95" s="131">
        <f t="shared" si="17"/>
        <v>140306646</v>
      </c>
      <c r="J95" s="132">
        <f t="shared" si="18"/>
        <v>351000</v>
      </c>
      <c r="K95" s="131">
        <f t="shared" si="19"/>
        <v>10957760</v>
      </c>
      <c r="O95" s="2"/>
    </row>
    <row r="96" spans="1:15">
      <c r="A96" s="126">
        <v>95</v>
      </c>
      <c r="B96" s="133">
        <v>2203</v>
      </c>
      <c r="C96" s="133">
        <v>22</v>
      </c>
      <c r="D96" s="128" t="s">
        <v>12</v>
      </c>
      <c r="E96" s="128">
        <v>1762</v>
      </c>
      <c r="F96" s="128">
        <f t="shared" si="14"/>
        <v>1938.2</v>
      </c>
      <c r="G96" s="129">
        <f>G95+120</f>
        <v>42640</v>
      </c>
      <c r="H96" s="130">
        <f t="shared" si="16"/>
        <v>75131680</v>
      </c>
      <c r="I96" s="131">
        <f t="shared" si="17"/>
        <v>79639581</v>
      </c>
      <c r="J96" s="132">
        <f t="shared" si="18"/>
        <v>199000</v>
      </c>
      <c r="K96" s="131">
        <f t="shared" si="19"/>
        <v>6202240</v>
      </c>
      <c r="O96" s="2"/>
    </row>
    <row r="97" spans="1:15">
      <c r="A97" s="126">
        <v>96</v>
      </c>
      <c r="B97" s="133">
        <v>2204</v>
      </c>
      <c r="C97" s="133">
        <v>22</v>
      </c>
      <c r="D97" s="128" t="s">
        <v>12</v>
      </c>
      <c r="E97" s="128">
        <v>1754</v>
      </c>
      <c r="F97" s="128">
        <f t="shared" si="14"/>
        <v>1929.4</v>
      </c>
      <c r="G97" s="129">
        <f t="shared" ref="G97:G98" si="24">G96</f>
        <v>42640</v>
      </c>
      <c r="H97" s="130">
        <f t="shared" si="16"/>
        <v>74790560</v>
      </c>
      <c r="I97" s="131">
        <f t="shared" si="17"/>
        <v>79277994</v>
      </c>
      <c r="J97" s="132">
        <f t="shared" si="18"/>
        <v>198000</v>
      </c>
      <c r="K97" s="131">
        <f t="shared" si="19"/>
        <v>6174080</v>
      </c>
      <c r="O97" s="2"/>
    </row>
    <row r="98" spans="1:15">
      <c r="A98" s="126">
        <v>97</v>
      </c>
      <c r="B98" s="133">
        <v>2205</v>
      </c>
      <c r="C98" s="133">
        <v>22</v>
      </c>
      <c r="D98" s="128" t="s">
        <v>22</v>
      </c>
      <c r="E98" s="128">
        <v>3112</v>
      </c>
      <c r="F98" s="128">
        <f t="shared" si="14"/>
        <v>3423.2000000000003</v>
      </c>
      <c r="G98" s="129">
        <f t="shared" si="24"/>
        <v>42640</v>
      </c>
      <c r="H98" s="130">
        <f t="shared" si="16"/>
        <v>132695680</v>
      </c>
      <c r="I98" s="131">
        <f t="shared" si="17"/>
        <v>140657421</v>
      </c>
      <c r="J98" s="132">
        <f t="shared" si="18"/>
        <v>351500</v>
      </c>
      <c r="K98" s="131">
        <f t="shared" si="19"/>
        <v>10954240</v>
      </c>
      <c r="O98" s="2"/>
    </row>
    <row r="99" spans="1:15">
      <c r="A99" s="126">
        <v>98</v>
      </c>
      <c r="B99" s="133">
        <v>2206</v>
      </c>
      <c r="C99" s="133">
        <v>22</v>
      </c>
      <c r="D99" s="128" t="s">
        <v>22</v>
      </c>
      <c r="E99" s="128">
        <v>3113</v>
      </c>
      <c r="F99" s="128">
        <f t="shared" si="14"/>
        <v>3424.3</v>
      </c>
      <c r="G99" s="129">
        <f>G98</f>
        <v>42640</v>
      </c>
      <c r="H99" s="130">
        <f t="shared" si="16"/>
        <v>132738320</v>
      </c>
      <c r="I99" s="131">
        <f t="shared" si="17"/>
        <v>140702619</v>
      </c>
      <c r="J99" s="132">
        <f t="shared" si="18"/>
        <v>352000</v>
      </c>
      <c r="K99" s="131">
        <f t="shared" si="19"/>
        <v>10957760</v>
      </c>
      <c r="O99" s="2"/>
    </row>
    <row r="100" spans="1:15">
      <c r="A100" s="126">
        <v>99</v>
      </c>
      <c r="B100" s="133">
        <v>2301</v>
      </c>
      <c r="C100" s="133">
        <v>23</v>
      </c>
      <c r="D100" s="128" t="s">
        <v>12</v>
      </c>
      <c r="E100" s="128">
        <v>1705</v>
      </c>
      <c r="F100" s="128">
        <f t="shared" si="14"/>
        <v>1875.5000000000002</v>
      </c>
      <c r="G100" s="129">
        <f>G99+120</f>
        <v>42760</v>
      </c>
      <c r="H100" s="130">
        <f t="shared" si="16"/>
        <v>72905800</v>
      </c>
      <c r="I100" s="131">
        <f t="shared" si="17"/>
        <v>77280148</v>
      </c>
      <c r="J100" s="132">
        <f t="shared" si="18"/>
        <v>193000</v>
      </c>
      <c r="K100" s="131">
        <f t="shared" si="19"/>
        <v>6001600.0000000009</v>
      </c>
      <c r="O100" s="2"/>
    </row>
    <row r="101" spans="1:15">
      <c r="A101" s="126">
        <v>100</v>
      </c>
      <c r="B101" s="133">
        <v>2302</v>
      </c>
      <c r="C101" s="133">
        <v>23</v>
      </c>
      <c r="D101" s="128" t="s">
        <v>12</v>
      </c>
      <c r="E101" s="128">
        <v>1706</v>
      </c>
      <c r="F101" s="128">
        <f t="shared" si="14"/>
        <v>1876.6000000000001</v>
      </c>
      <c r="G101" s="129">
        <f t="shared" ref="G101:G102" si="25">G100</f>
        <v>42760</v>
      </c>
      <c r="H101" s="130">
        <f t="shared" si="16"/>
        <v>72948560</v>
      </c>
      <c r="I101" s="131">
        <f t="shared" si="17"/>
        <v>77325474</v>
      </c>
      <c r="J101" s="132">
        <f t="shared" si="18"/>
        <v>193500</v>
      </c>
      <c r="K101" s="131">
        <f t="shared" si="19"/>
        <v>6005120</v>
      </c>
      <c r="O101" s="2"/>
    </row>
    <row r="102" spans="1:15">
      <c r="A102" s="126">
        <v>101</v>
      </c>
      <c r="B102" s="133">
        <v>2303</v>
      </c>
      <c r="C102" s="133">
        <v>23</v>
      </c>
      <c r="D102" s="128" t="s">
        <v>12</v>
      </c>
      <c r="E102" s="128">
        <v>1762</v>
      </c>
      <c r="F102" s="128">
        <f t="shared" si="14"/>
        <v>1938.2</v>
      </c>
      <c r="G102" s="129">
        <f t="shared" si="25"/>
        <v>42760</v>
      </c>
      <c r="H102" s="130">
        <f t="shared" si="16"/>
        <v>75343120</v>
      </c>
      <c r="I102" s="131">
        <f t="shared" si="17"/>
        <v>79863707</v>
      </c>
      <c r="J102" s="132">
        <f t="shared" si="18"/>
        <v>199500</v>
      </c>
      <c r="K102" s="131">
        <f t="shared" si="19"/>
        <v>6202240</v>
      </c>
      <c r="O102" s="2"/>
    </row>
    <row r="103" spans="1:15">
      <c r="A103" s="126">
        <v>102</v>
      </c>
      <c r="B103" s="133">
        <v>2304</v>
      </c>
      <c r="C103" s="133">
        <v>23</v>
      </c>
      <c r="D103" s="128" t="s">
        <v>12</v>
      </c>
      <c r="E103" s="128">
        <v>1754</v>
      </c>
      <c r="F103" s="128">
        <f t="shared" si="14"/>
        <v>1929.4</v>
      </c>
      <c r="G103" s="129">
        <f>G102</f>
        <v>42760</v>
      </c>
      <c r="H103" s="130">
        <f t="shared" si="16"/>
        <v>75001040</v>
      </c>
      <c r="I103" s="131">
        <f t="shared" si="17"/>
        <v>79501102</v>
      </c>
      <c r="J103" s="132">
        <f t="shared" si="18"/>
        <v>199000</v>
      </c>
      <c r="K103" s="131">
        <f t="shared" si="19"/>
        <v>6174080</v>
      </c>
      <c r="O103" s="2"/>
    </row>
    <row r="104" spans="1:15">
      <c r="A104" s="126">
        <v>103</v>
      </c>
      <c r="B104" s="133">
        <v>2305</v>
      </c>
      <c r="C104" s="133">
        <v>23</v>
      </c>
      <c r="D104" s="128" t="s">
        <v>22</v>
      </c>
      <c r="E104" s="128">
        <v>3112</v>
      </c>
      <c r="F104" s="128">
        <f t="shared" si="14"/>
        <v>3423.2000000000003</v>
      </c>
      <c r="G104" s="129">
        <f>G103</f>
        <v>42760</v>
      </c>
      <c r="H104" s="130">
        <f t="shared" si="16"/>
        <v>133069120</v>
      </c>
      <c r="I104" s="131">
        <f t="shared" si="17"/>
        <v>141053267</v>
      </c>
      <c r="J104" s="132">
        <f t="shared" si="18"/>
        <v>352500</v>
      </c>
      <c r="K104" s="131">
        <f t="shared" si="19"/>
        <v>10954240</v>
      </c>
      <c r="O104" s="2"/>
    </row>
    <row r="105" spans="1:15">
      <c r="A105" s="126">
        <v>104</v>
      </c>
      <c r="B105" s="133">
        <v>2306</v>
      </c>
      <c r="C105" s="133">
        <v>23</v>
      </c>
      <c r="D105" s="128" t="s">
        <v>22</v>
      </c>
      <c r="E105" s="128">
        <v>3113</v>
      </c>
      <c r="F105" s="128">
        <f t="shared" si="14"/>
        <v>3424.3</v>
      </c>
      <c r="G105" s="129">
        <f>G104</f>
        <v>42760</v>
      </c>
      <c r="H105" s="130">
        <f t="shared" si="16"/>
        <v>133111880</v>
      </c>
      <c r="I105" s="131">
        <f t="shared" si="17"/>
        <v>141098593</v>
      </c>
      <c r="J105" s="132">
        <f t="shared" si="18"/>
        <v>352500</v>
      </c>
      <c r="K105" s="131">
        <f t="shared" si="19"/>
        <v>10957760</v>
      </c>
      <c r="O105" s="2"/>
    </row>
    <row r="106" spans="1:15">
      <c r="A106" s="126">
        <v>105</v>
      </c>
      <c r="B106" s="133">
        <v>2401</v>
      </c>
      <c r="C106" s="133">
        <v>24</v>
      </c>
      <c r="D106" s="128" t="s">
        <v>12</v>
      </c>
      <c r="E106" s="128">
        <v>1705</v>
      </c>
      <c r="F106" s="128">
        <f t="shared" si="14"/>
        <v>1875.5000000000002</v>
      </c>
      <c r="G106" s="129">
        <f>G105+120</f>
        <v>42880</v>
      </c>
      <c r="H106" s="130">
        <f t="shared" si="16"/>
        <v>73110400</v>
      </c>
      <c r="I106" s="131">
        <f t="shared" si="17"/>
        <v>77497024</v>
      </c>
      <c r="J106" s="132">
        <f t="shared" si="18"/>
        <v>193500</v>
      </c>
      <c r="K106" s="131">
        <f t="shared" si="19"/>
        <v>6001600.0000000009</v>
      </c>
      <c r="O106" s="2"/>
    </row>
    <row r="107" spans="1:15">
      <c r="A107" s="126">
        <v>106</v>
      </c>
      <c r="B107" s="133">
        <v>2402</v>
      </c>
      <c r="C107" s="133">
        <v>24</v>
      </c>
      <c r="D107" s="128" t="s">
        <v>12</v>
      </c>
      <c r="E107" s="128">
        <v>1706</v>
      </c>
      <c r="F107" s="128">
        <f t="shared" si="14"/>
        <v>1876.6000000000001</v>
      </c>
      <c r="G107" s="129">
        <f t="shared" ref="G107:G108" si="26">G106</f>
        <v>42880</v>
      </c>
      <c r="H107" s="130">
        <f t="shared" si="16"/>
        <v>73153280</v>
      </c>
      <c r="I107" s="131">
        <f t="shared" si="17"/>
        <v>77542477</v>
      </c>
      <c r="J107" s="132">
        <f t="shared" si="18"/>
        <v>194000</v>
      </c>
      <c r="K107" s="131">
        <f t="shared" si="19"/>
        <v>6005120</v>
      </c>
      <c r="O107" s="2"/>
    </row>
    <row r="108" spans="1:15">
      <c r="A108" s="126">
        <v>107</v>
      </c>
      <c r="B108" s="133">
        <v>2403</v>
      </c>
      <c r="C108" s="133">
        <v>24</v>
      </c>
      <c r="D108" s="128" t="s">
        <v>12</v>
      </c>
      <c r="E108" s="128">
        <v>1762</v>
      </c>
      <c r="F108" s="128">
        <f t="shared" si="14"/>
        <v>1938.2</v>
      </c>
      <c r="G108" s="129">
        <f t="shared" si="26"/>
        <v>42880</v>
      </c>
      <c r="H108" s="130">
        <f t="shared" si="16"/>
        <v>75554560</v>
      </c>
      <c r="I108" s="131">
        <f t="shared" si="17"/>
        <v>80087834</v>
      </c>
      <c r="J108" s="132">
        <f t="shared" si="18"/>
        <v>200000</v>
      </c>
      <c r="K108" s="131">
        <f t="shared" si="19"/>
        <v>6202240</v>
      </c>
      <c r="O108" s="2"/>
    </row>
    <row r="109" spans="1:15">
      <c r="A109" s="126">
        <v>108</v>
      </c>
      <c r="B109" s="133">
        <v>2404</v>
      </c>
      <c r="C109" s="133">
        <v>24</v>
      </c>
      <c r="D109" s="128" t="s">
        <v>12</v>
      </c>
      <c r="E109" s="128">
        <v>1754</v>
      </c>
      <c r="F109" s="128">
        <f t="shared" si="14"/>
        <v>1929.4</v>
      </c>
      <c r="G109" s="129">
        <f>G108</f>
        <v>42880</v>
      </c>
      <c r="H109" s="130">
        <f t="shared" si="16"/>
        <v>75211520</v>
      </c>
      <c r="I109" s="131">
        <f t="shared" si="17"/>
        <v>79724211</v>
      </c>
      <c r="J109" s="132">
        <f t="shared" si="18"/>
        <v>199500</v>
      </c>
      <c r="K109" s="131">
        <f t="shared" si="19"/>
        <v>6174080</v>
      </c>
      <c r="O109" s="2"/>
    </row>
    <row r="110" spans="1:15">
      <c r="A110" s="126">
        <v>109</v>
      </c>
      <c r="B110" s="133">
        <v>2405</v>
      </c>
      <c r="C110" s="133">
        <v>24</v>
      </c>
      <c r="D110" s="128" t="s">
        <v>22</v>
      </c>
      <c r="E110" s="128">
        <v>3112</v>
      </c>
      <c r="F110" s="128">
        <f t="shared" si="14"/>
        <v>3423.2000000000003</v>
      </c>
      <c r="G110" s="129">
        <f>G109</f>
        <v>42880</v>
      </c>
      <c r="H110" s="130">
        <f t="shared" si="16"/>
        <v>133442560</v>
      </c>
      <c r="I110" s="131">
        <f t="shared" si="17"/>
        <v>141449114</v>
      </c>
      <c r="J110" s="132">
        <f t="shared" si="18"/>
        <v>353500</v>
      </c>
      <c r="K110" s="131">
        <f t="shared" si="19"/>
        <v>10954240</v>
      </c>
      <c r="O110" s="2"/>
    </row>
    <row r="111" spans="1:15">
      <c r="A111" s="126">
        <v>110</v>
      </c>
      <c r="B111" s="133">
        <v>2406</v>
      </c>
      <c r="C111" s="133">
        <v>24</v>
      </c>
      <c r="D111" s="128" t="s">
        <v>22</v>
      </c>
      <c r="E111" s="128">
        <v>3113</v>
      </c>
      <c r="F111" s="128">
        <f t="shared" si="14"/>
        <v>3424.3</v>
      </c>
      <c r="G111" s="129">
        <f>G110</f>
        <v>42880</v>
      </c>
      <c r="H111" s="130">
        <f t="shared" si="16"/>
        <v>133485440</v>
      </c>
      <c r="I111" s="131">
        <f t="shared" si="17"/>
        <v>141494566</v>
      </c>
      <c r="J111" s="132">
        <f t="shared" si="18"/>
        <v>353500</v>
      </c>
      <c r="K111" s="131">
        <f t="shared" si="19"/>
        <v>10957760</v>
      </c>
      <c r="O111" s="2"/>
    </row>
    <row r="112" spans="1:15">
      <c r="A112" s="126">
        <v>111</v>
      </c>
      <c r="B112" s="133">
        <v>2501</v>
      </c>
      <c r="C112" s="133">
        <v>25</v>
      </c>
      <c r="D112" s="128" t="s">
        <v>12</v>
      </c>
      <c r="E112" s="128">
        <v>1705</v>
      </c>
      <c r="F112" s="128">
        <f t="shared" si="14"/>
        <v>1875.5000000000002</v>
      </c>
      <c r="G112" s="129">
        <f>G111+120</f>
        <v>43000</v>
      </c>
      <c r="H112" s="130">
        <f t="shared" si="16"/>
        <v>73315000</v>
      </c>
      <c r="I112" s="131">
        <f t="shared" si="17"/>
        <v>77713900</v>
      </c>
      <c r="J112" s="132">
        <f t="shared" si="18"/>
        <v>194500</v>
      </c>
      <c r="K112" s="131">
        <f t="shared" si="19"/>
        <v>6001600.0000000009</v>
      </c>
      <c r="O112" s="2"/>
    </row>
    <row r="113" spans="1:15">
      <c r="A113" s="126">
        <v>112</v>
      </c>
      <c r="B113" s="133">
        <v>2502</v>
      </c>
      <c r="C113" s="133">
        <v>25</v>
      </c>
      <c r="D113" s="128" t="s">
        <v>12</v>
      </c>
      <c r="E113" s="128">
        <v>1706</v>
      </c>
      <c r="F113" s="128">
        <f t="shared" si="14"/>
        <v>1876.6000000000001</v>
      </c>
      <c r="G113" s="129">
        <f t="shared" ref="G113:G114" si="27">G112</f>
        <v>43000</v>
      </c>
      <c r="H113" s="130">
        <f t="shared" si="16"/>
        <v>73358000</v>
      </c>
      <c r="I113" s="131">
        <f t="shared" si="17"/>
        <v>77759480</v>
      </c>
      <c r="J113" s="132">
        <f t="shared" si="18"/>
        <v>194500</v>
      </c>
      <c r="K113" s="131">
        <f t="shared" si="19"/>
        <v>6005120</v>
      </c>
      <c r="O113" s="2"/>
    </row>
    <row r="114" spans="1:15">
      <c r="A114" s="126">
        <v>113</v>
      </c>
      <c r="B114" s="133">
        <v>2503</v>
      </c>
      <c r="C114" s="133">
        <v>25</v>
      </c>
      <c r="D114" s="128" t="s">
        <v>12</v>
      </c>
      <c r="E114" s="128">
        <v>1762</v>
      </c>
      <c r="F114" s="128">
        <f t="shared" si="14"/>
        <v>1938.2</v>
      </c>
      <c r="G114" s="129">
        <f t="shared" si="27"/>
        <v>43000</v>
      </c>
      <c r="H114" s="130">
        <f t="shared" si="16"/>
        <v>75766000</v>
      </c>
      <c r="I114" s="131">
        <f t="shared" si="17"/>
        <v>80311960</v>
      </c>
      <c r="J114" s="132">
        <f t="shared" si="18"/>
        <v>201000</v>
      </c>
      <c r="K114" s="131">
        <f t="shared" si="19"/>
        <v>6202240</v>
      </c>
      <c r="O114" s="2"/>
    </row>
    <row r="115" spans="1:15">
      <c r="A115" s="126">
        <v>114</v>
      </c>
      <c r="B115" s="133">
        <v>2504</v>
      </c>
      <c r="C115" s="133">
        <v>25</v>
      </c>
      <c r="D115" s="128" t="s">
        <v>12</v>
      </c>
      <c r="E115" s="128">
        <v>1754</v>
      </c>
      <c r="F115" s="128">
        <f t="shared" si="14"/>
        <v>1929.4</v>
      </c>
      <c r="G115" s="129">
        <f>G114</f>
        <v>43000</v>
      </c>
      <c r="H115" s="130">
        <f t="shared" si="16"/>
        <v>75422000</v>
      </c>
      <c r="I115" s="131">
        <f t="shared" si="17"/>
        <v>79947320</v>
      </c>
      <c r="J115" s="132">
        <f t="shared" si="18"/>
        <v>200000</v>
      </c>
      <c r="K115" s="131">
        <f t="shared" si="19"/>
        <v>6174080</v>
      </c>
      <c r="O115" s="2"/>
    </row>
    <row r="116" spans="1:15">
      <c r="A116" s="126">
        <v>115</v>
      </c>
      <c r="B116" s="133">
        <v>2505</v>
      </c>
      <c r="C116" s="133">
        <v>25</v>
      </c>
      <c r="D116" s="128" t="s">
        <v>22</v>
      </c>
      <c r="E116" s="128">
        <v>3112</v>
      </c>
      <c r="F116" s="128">
        <f t="shared" si="14"/>
        <v>3423.2000000000003</v>
      </c>
      <c r="G116" s="129">
        <f>G115</f>
        <v>43000</v>
      </c>
      <c r="H116" s="130">
        <f t="shared" si="16"/>
        <v>133816000</v>
      </c>
      <c r="I116" s="131">
        <f t="shared" si="17"/>
        <v>141844960</v>
      </c>
      <c r="J116" s="132">
        <f t="shared" si="18"/>
        <v>354500</v>
      </c>
      <c r="K116" s="131">
        <f t="shared" si="19"/>
        <v>10954240</v>
      </c>
      <c r="O116" s="2"/>
    </row>
    <row r="117" spans="1:15">
      <c r="A117" s="126">
        <v>116</v>
      </c>
      <c r="B117" s="133">
        <v>2506</v>
      </c>
      <c r="C117" s="133">
        <v>25</v>
      </c>
      <c r="D117" s="128" t="s">
        <v>22</v>
      </c>
      <c r="E117" s="128">
        <v>3113</v>
      </c>
      <c r="F117" s="128">
        <f t="shared" si="14"/>
        <v>3424.3</v>
      </c>
      <c r="G117" s="129">
        <f>G116</f>
        <v>43000</v>
      </c>
      <c r="H117" s="130">
        <f t="shared" si="16"/>
        <v>133859000</v>
      </c>
      <c r="I117" s="131">
        <f t="shared" si="17"/>
        <v>141890540</v>
      </c>
      <c r="J117" s="132">
        <f t="shared" si="18"/>
        <v>354500</v>
      </c>
      <c r="K117" s="131">
        <f t="shared" si="19"/>
        <v>10957760</v>
      </c>
      <c r="O117" s="2"/>
    </row>
    <row r="118" spans="1:15">
      <c r="A118" s="126">
        <v>117</v>
      </c>
      <c r="B118" s="133">
        <v>2601</v>
      </c>
      <c r="C118" s="133">
        <v>26</v>
      </c>
      <c r="D118" s="128" t="s">
        <v>12</v>
      </c>
      <c r="E118" s="128">
        <v>1705</v>
      </c>
      <c r="F118" s="128">
        <f t="shared" si="14"/>
        <v>1875.5000000000002</v>
      </c>
      <c r="G118" s="129">
        <f>G117+120</f>
        <v>43120</v>
      </c>
      <c r="H118" s="130">
        <f t="shared" si="16"/>
        <v>73519600</v>
      </c>
      <c r="I118" s="131">
        <f t="shared" si="17"/>
        <v>77930776</v>
      </c>
      <c r="J118" s="132">
        <f t="shared" si="18"/>
        <v>195000</v>
      </c>
      <c r="K118" s="131">
        <f t="shared" si="19"/>
        <v>6001600.0000000009</v>
      </c>
      <c r="O118" s="2"/>
    </row>
    <row r="119" spans="1:15">
      <c r="A119" s="126">
        <v>118</v>
      </c>
      <c r="B119" s="133">
        <v>2602</v>
      </c>
      <c r="C119" s="133">
        <v>26</v>
      </c>
      <c r="D119" s="128" t="s">
        <v>12</v>
      </c>
      <c r="E119" s="128">
        <v>1706</v>
      </c>
      <c r="F119" s="128">
        <f t="shared" si="14"/>
        <v>1876.6000000000001</v>
      </c>
      <c r="G119" s="129">
        <f t="shared" ref="G119:G120" si="28">G118</f>
        <v>43120</v>
      </c>
      <c r="H119" s="130">
        <f t="shared" si="16"/>
        <v>73562720</v>
      </c>
      <c r="I119" s="131">
        <f t="shared" si="17"/>
        <v>77976483</v>
      </c>
      <c r="J119" s="132">
        <f t="shared" si="18"/>
        <v>195000</v>
      </c>
      <c r="K119" s="131">
        <f t="shared" si="19"/>
        <v>6005120</v>
      </c>
      <c r="O119" s="2"/>
    </row>
    <row r="120" spans="1:15">
      <c r="A120" s="126">
        <v>119</v>
      </c>
      <c r="B120" s="133">
        <v>2603</v>
      </c>
      <c r="C120" s="133">
        <v>26</v>
      </c>
      <c r="D120" s="128" t="s">
        <v>12</v>
      </c>
      <c r="E120" s="128">
        <v>1762</v>
      </c>
      <c r="F120" s="128">
        <f t="shared" si="14"/>
        <v>1938.2</v>
      </c>
      <c r="G120" s="129">
        <f t="shared" si="28"/>
        <v>43120</v>
      </c>
      <c r="H120" s="130">
        <f t="shared" si="16"/>
        <v>75977440</v>
      </c>
      <c r="I120" s="131">
        <f t="shared" si="17"/>
        <v>80536086</v>
      </c>
      <c r="J120" s="132">
        <f t="shared" si="18"/>
        <v>201500</v>
      </c>
      <c r="K120" s="131">
        <f t="shared" si="19"/>
        <v>6202240</v>
      </c>
      <c r="O120" s="2"/>
    </row>
    <row r="121" spans="1:15">
      <c r="A121" s="126">
        <v>120</v>
      </c>
      <c r="B121" s="133">
        <v>2604</v>
      </c>
      <c r="C121" s="133">
        <v>26</v>
      </c>
      <c r="D121" s="128" t="s">
        <v>12</v>
      </c>
      <c r="E121" s="128">
        <v>1754</v>
      </c>
      <c r="F121" s="128">
        <f t="shared" si="14"/>
        <v>1929.4</v>
      </c>
      <c r="G121" s="129">
        <f>G120</f>
        <v>43120</v>
      </c>
      <c r="H121" s="130">
        <f t="shared" si="16"/>
        <v>75632480</v>
      </c>
      <c r="I121" s="131">
        <f t="shared" si="17"/>
        <v>80170429</v>
      </c>
      <c r="J121" s="132">
        <f t="shared" si="18"/>
        <v>200500</v>
      </c>
      <c r="K121" s="131">
        <f t="shared" si="19"/>
        <v>6174080</v>
      </c>
      <c r="O121" s="2"/>
    </row>
    <row r="122" spans="1:15">
      <c r="A122" s="126">
        <v>121</v>
      </c>
      <c r="B122" s="133">
        <v>2605</v>
      </c>
      <c r="C122" s="133">
        <v>26</v>
      </c>
      <c r="D122" s="128" t="s">
        <v>22</v>
      </c>
      <c r="E122" s="128">
        <v>3112</v>
      </c>
      <c r="F122" s="128">
        <f t="shared" si="14"/>
        <v>3423.2000000000003</v>
      </c>
      <c r="G122" s="129">
        <f>G121</f>
        <v>43120</v>
      </c>
      <c r="H122" s="130">
        <f t="shared" si="16"/>
        <v>134189440</v>
      </c>
      <c r="I122" s="131">
        <f t="shared" si="17"/>
        <v>142240806</v>
      </c>
      <c r="J122" s="132">
        <f t="shared" si="18"/>
        <v>355500</v>
      </c>
      <c r="K122" s="131">
        <f t="shared" si="19"/>
        <v>10954240</v>
      </c>
      <c r="O122" s="2"/>
    </row>
    <row r="123" spans="1:15">
      <c r="A123" s="126">
        <v>122</v>
      </c>
      <c r="B123" s="133">
        <v>2606</v>
      </c>
      <c r="C123" s="133">
        <v>26</v>
      </c>
      <c r="D123" s="128" t="s">
        <v>22</v>
      </c>
      <c r="E123" s="128">
        <v>3113</v>
      </c>
      <c r="F123" s="128">
        <f t="shared" si="14"/>
        <v>3424.3</v>
      </c>
      <c r="G123" s="129">
        <f>G122</f>
        <v>43120</v>
      </c>
      <c r="H123" s="130">
        <f t="shared" si="16"/>
        <v>134232560</v>
      </c>
      <c r="I123" s="131">
        <f t="shared" si="17"/>
        <v>142286514</v>
      </c>
      <c r="J123" s="132">
        <f t="shared" si="18"/>
        <v>355500</v>
      </c>
      <c r="K123" s="131">
        <f t="shared" si="19"/>
        <v>10957760</v>
      </c>
      <c r="O123" s="2"/>
    </row>
    <row r="124" spans="1:15">
      <c r="A124" s="126">
        <v>123</v>
      </c>
      <c r="B124" s="133">
        <v>2701</v>
      </c>
      <c r="C124" s="133">
        <v>27</v>
      </c>
      <c r="D124" s="128" t="s">
        <v>12</v>
      </c>
      <c r="E124" s="128">
        <v>1705</v>
      </c>
      <c r="F124" s="128">
        <f t="shared" si="14"/>
        <v>1875.5000000000002</v>
      </c>
      <c r="G124" s="129">
        <f>G123+120</f>
        <v>43240</v>
      </c>
      <c r="H124" s="130">
        <f t="shared" si="16"/>
        <v>73724200</v>
      </c>
      <c r="I124" s="131">
        <f t="shared" si="17"/>
        <v>78147652</v>
      </c>
      <c r="J124" s="132">
        <f t="shared" si="18"/>
        <v>195500</v>
      </c>
      <c r="K124" s="131">
        <f t="shared" si="19"/>
        <v>6001600.0000000009</v>
      </c>
      <c r="O124" s="2"/>
    </row>
    <row r="125" spans="1:15">
      <c r="A125" s="126">
        <v>124</v>
      </c>
      <c r="B125" s="133">
        <v>2702</v>
      </c>
      <c r="C125" s="133">
        <v>27</v>
      </c>
      <c r="D125" s="128" t="s">
        <v>12</v>
      </c>
      <c r="E125" s="128">
        <v>1706</v>
      </c>
      <c r="F125" s="128">
        <f t="shared" si="14"/>
        <v>1876.6000000000001</v>
      </c>
      <c r="G125" s="129">
        <f t="shared" ref="G125:G126" si="29">G124</f>
        <v>43240</v>
      </c>
      <c r="H125" s="130">
        <f t="shared" si="16"/>
        <v>73767440</v>
      </c>
      <c r="I125" s="131">
        <f t="shared" si="17"/>
        <v>78193486</v>
      </c>
      <c r="J125" s="132">
        <f t="shared" si="18"/>
        <v>195500</v>
      </c>
      <c r="K125" s="131">
        <f t="shared" si="19"/>
        <v>6005120</v>
      </c>
      <c r="O125" s="2"/>
    </row>
    <row r="126" spans="1:15">
      <c r="A126" s="126">
        <v>125</v>
      </c>
      <c r="B126" s="133">
        <v>2703</v>
      </c>
      <c r="C126" s="133">
        <v>27</v>
      </c>
      <c r="D126" s="128" t="s">
        <v>12</v>
      </c>
      <c r="E126" s="128">
        <v>1762</v>
      </c>
      <c r="F126" s="128">
        <f t="shared" si="14"/>
        <v>1938.2</v>
      </c>
      <c r="G126" s="129">
        <f t="shared" si="29"/>
        <v>43240</v>
      </c>
      <c r="H126" s="130">
        <f t="shared" si="16"/>
        <v>76188880</v>
      </c>
      <c r="I126" s="131">
        <f t="shared" si="17"/>
        <v>80760213</v>
      </c>
      <c r="J126" s="132">
        <f t="shared" si="18"/>
        <v>202000</v>
      </c>
      <c r="K126" s="131">
        <f t="shared" si="19"/>
        <v>6202240</v>
      </c>
      <c r="O126" s="2"/>
    </row>
    <row r="127" spans="1:15">
      <c r="A127" s="126">
        <v>126</v>
      </c>
      <c r="B127" s="133">
        <v>2704</v>
      </c>
      <c r="C127" s="133">
        <v>27</v>
      </c>
      <c r="D127" s="128" t="s">
        <v>12</v>
      </c>
      <c r="E127" s="128">
        <v>1754</v>
      </c>
      <c r="F127" s="128">
        <f t="shared" si="14"/>
        <v>1929.4</v>
      </c>
      <c r="G127" s="129">
        <f>G126</f>
        <v>43240</v>
      </c>
      <c r="H127" s="130">
        <f t="shared" si="16"/>
        <v>75842960</v>
      </c>
      <c r="I127" s="131">
        <f t="shared" si="17"/>
        <v>80393538</v>
      </c>
      <c r="J127" s="132">
        <f t="shared" si="18"/>
        <v>201000</v>
      </c>
      <c r="K127" s="131">
        <f t="shared" si="19"/>
        <v>6174080</v>
      </c>
      <c r="O127" s="2"/>
    </row>
    <row r="128" spans="1:15">
      <c r="A128" s="126">
        <v>127</v>
      </c>
      <c r="B128" s="133">
        <v>2705</v>
      </c>
      <c r="C128" s="133">
        <v>27</v>
      </c>
      <c r="D128" s="128" t="s">
        <v>22</v>
      </c>
      <c r="E128" s="128">
        <v>3504</v>
      </c>
      <c r="F128" s="128">
        <f t="shared" si="14"/>
        <v>3854.4</v>
      </c>
      <c r="G128" s="129">
        <f>G127</f>
        <v>43240</v>
      </c>
      <c r="H128" s="130">
        <f t="shared" si="16"/>
        <v>151512960</v>
      </c>
      <c r="I128" s="131">
        <f t="shared" si="17"/>
        <v>160603738</v>
      </c>
      <c r="J128" s="132">
        <f t="shared" si="18"/>
        <v>401500</v>
      </c>
      <c r="K128" s="131">
        <f t="shared" si="19"/>
        <v>12334080</v>
      </c>
      <c r="O128" s="2"/>
    </row>
    <row r="129" spans="1:15">
      <c r="A129" s="126">
        <v>128</v>
      </c>
      <c r="B129" s="133">
        <v>2706</v>
      </c>
      <c r="C129" s="133">
        <v>27</v>
      </c>
      <c r="D129" s="128" t="s">
        <v>22</v>
      </c>
      <c r="E129" s="128">
        <v>3113</v>
      </c>
      <c r="F129" s="128">
        <f t="shared" si="14"/>
        <v>3424.3</v>
      </c>
      <c r="G129" s="129">
        <f>G128</f>
        <v>43240</v>
      </c>
      <c r="H129" s="130">
        <f t="shared" si="16"/>
        <v>134606120</v>
      </c>
      <c r="I129" s="131">
        <f t="shared" si="17"/>
        <v>142682487</v>
      </c>
      <c r="J129" s="132">
        <f t="shared" si="18"/>
        <v>356500</v>
      </c>
      <c r="K129" s="131">
        <f t="shared" si="19"/>
        <v>10957760</v>
      </c>
      <c r="O129" s="2"/>
    </row>
    <row r="130" spans="1:15">
      <c r="A130" s="126">
        <v>129</v>
      </c>
      <c r="B130" s="133">
        <v>2801</v>
      </c>
      <c r="C130" s="133">
        <v>28</v>
      </c>
      <c r="D130" s="128" t="s">
        <v>12</v>
      </c>
      <c r="E130" s="128">
        <v>1705</v>
      </c>
      <c r="F130" s="128">
        <f t="shared" si="14"/>
        <v>1875.5000000000002</v>
      </c>
      <c r="G130" s="129">
        <f>G129+120</f>
        <v>43360</v>
      </c>
      <c r="H130" s="130">
        <f t="shared" si="16"/>
        <v>73928800</v>
      </c>
      <c r="I130" s="131">
        <f t="shared" si="17"/>
        <v>78364528</v>
      </c>
      <c r="J130" s="132">
        <f t="shared" si="18"/>
        <v>196000</v>
      </c>
      <c r="K130" s="131">
        <f t="shared" si="19"/>
        <v>6001600.0000000009</v>
      </c>
      <c r="O130" s="2"/>
    </row>
    <row r="131" spans="1:15">
      <c r="A131" s="126">
        <v>130</v>
      </c>
      <c r="B131" s="133">
        <v>2802</v>
      </c>
      <c r="C131" s="133">
        <v>28</v>
      </c>
      <c r="D131" s="128" t="s">
        <v>12</v>
      </c>
      <c r="E131" s="128">
        <v>1706</v>
      </c>
      <c r="F131" s="128">
        <f t="shared" ref="F131:F194" si="30">E131*1.1</f>
        <v>1876.6000000000001</v>
      </c>
      <c r="G131" s="129">
        <f t="shared" ref="G131:G132" si="31">G130</f>
        <v>43360</v>
      </c>
      <c r="H131" s="130">
        <f t="shared" ref="H131:H194" si="32">E131*G131</f>
        <v>73972160</v>
      </c>
      <c r="I131" s="131">
        <f t="shared" ref="I131:I194" si="33">ROUND(H131*1.06,0)</f>
        <v>78410490</v>
      </c>
      <c r="J131" s="132">
        <f t="shared" ref="J131:J194" si="34">MROUND((I131*0.03/12),500)</f>
        <v>196000</v>
      </c>
      <c r="K131" s="131">
        <f t="shared" ref="K131:K194" si="35">F131*3200</f>
        <v>6005120</v>
      </c>
      <c r="O131" s="2"/>
    </row>
    <row r="132" spans="1:15">
      <c r="A132" s="126">
        <v>131</v>
      </c>
      <c r="B132" s="133">
        <v>2803</v>
      </c>
      <c r="C132" s="133">
        <v>28</v>
      </c>
      <c r="D132" s="128" t="s">
        <v>12</v>
      </c>
      <c r="E132" s="128">
        <v>1762</v>
      </c>
      <c r="F132" s="128">
        <f t="shared" si="30"/>
        <v>1938.2</v>
      </c>
      <c r="G132" s="129">
        <f t="shared" si="31"/>
        <v>43360</v>
      </c>
      <c r="H132" s="130">
        <f t="shared" si="32"/>
        <v>76400320</v>
      </c>
      <c r="I132" s="131">
        <f t="shared" si="33"/>
        <v>80984339</v>
      </c>
      <c r="J132" s="132">
        <f t="shared" si="34"/>
        <v>202500</v>
      </c>
      <c r="K132" s="131">
        <f t="shared" si="35"/>
        <v>6202240</v>
      </c>
      <c r="O132" s="2"/>
    </row>
    <row r="133" spans="1:15">
      <c r="A133" s="126">
        <v>132</v>
      </c>
      <c r="B133" s="133">
        <v>2804</v>
      </c>
      <c r="C133" s="133">
        <v>28</v>
      </c>
      <c r="D133" s="128" t="s">
        <v>12</v>
      </c>
      <c r="E133" s="128">
        <v>1754</v>
      </c>
      <c r="F133" s="128">
        <f t="shared" si="30"/>
        <v>1929.4</v>
      </c>
      <c r="G133" s="129">
        <f>G132</f>
        <v>43360</v>
      </c>
      <c r="H133" s="130">
        <f t="shared" si="32"/>
        <v>76053440</v>
      </c>
      <c r="I133" s="131">
        <f t="shared" si="33"/>
        <v>80616646</v>
      </c>
      <c r="J133" s="132">
        <f t="shared" si="34"/>
        <v>201500</v>
      </c>
      <c r="K133" s="131">
        <f t="shared" si="35"/>
        <v>6174080</v>
      </c>
      <c r="O133" s="2"/>
    </row>
    <row r="134" spans="1:15">
      <c r="A134" s="126">
        <v>133</v>
      </c>
      <c r="B134" s="133">
        <v>2805</v>
      </c>
      <c r="C134" s="133">
        <v>28</v>
      </c>
      <c r="D134" s="128" t="s">
        <v>22</v>
      </c>
      <c r="E134" s="128">
        <v>3504</v>
      </c>
      <c r="F134" s="128">
        <f t="shared" si="30"/>
        <v>3854.4</v>
      </c>
      <c r="G134" s="129">
        <f>G133</f>
        <v>43360</v>
      </c>
      <c r="H134" s="130">
        <f t="shared" si="32"/>
        <v>151933440</v>
      </c>
      <c r="I134" s="131">
        <f t="shared" si="33"/>
        <v>161049446</v>
      </c>
      <c r="J134" s="132">
        <f t="shared" si="34"/>
        <v>402500</v>
      </c>
      <c r="K134" s="131">
        <f t="shared" si="35"/>
        <v>12334080</v>
      </c>
      <c r="O134" s="2"/>
    </row>
    <row r="135" spans="1:15">
      <c r="A135" s="126">
        <v>134</v>
      </c>
      <c r="B135" s="133">
        <v>2806</v>
      </c>
      <c r="C135" s="133">
        <v>28</v>
      </c>
      <c r="D135" s="128" t="s">
        <v>22</v>
      </c>
      <c r="E135" s="128">
        <v>3113</v>
      </c>
      <c r="F135" s="128">
        <f t="shared" si="30"/>
        <v>3424.3</v>
      </c>
      <c r="G135" s="129">
        <f>G134</f>
        <v>43360</v>
      </c>
      <c r="H135" s="130">
        <f t="shared" si="32"/>
        <v>134979680</v>
      </c>
      <c r="I135" s="131">
        <f t="shared" si="33"/>
        <v>143078461</v>
      </c>
      <c r="J135" s="132">
        <f t="shared" si="34"/>
        <v>357500</v>
      </c>
      <c r="K135" s="131">
        <f t="shared" si="35"/>
        <v>10957760</v>
      </c>
      <c r="O135" s="2"/>
    </row>
    <row r="136" spans="1:15">
      <c r="A136" s="126">
        <v>135</v>
      </c>
      <c r="B136" s="133">
        <v>2903</v>
      </c>
      <c r="C136" s="133">
        <v>29</v>
      </c>
      <c r="D136" s="128" t="s">
        <v>12</v>
      </c>
      <c r="E136" s="128">
        <v>1762</v>
      </c>
      <c r="F136" s="128">
        <f t="shared" si="30"/>
        <v>1938.2</v>
      </c>
      <c r="G136" s="129">
        <f>G135+120</f>
        <v>43480</v>
      </c>
      <c r="H136" s="130">
        <f t="shared" si="32"/>
        <v>76611760</v>
      </c>
      <c r="I136" s="131">
        <f t="shared" si="33"/>
        <v>81208466</v>
      </c>
      <c r="J136" s="132">
        <f t="shared" si="34"/>
        <v>203000</v>
      </c>
      <c r="K136" s="131">
        <f t="shared" si="35"/>
        <v>6202240</v>
      </c>
      <c r="O136" s="2"/>
    </row>
    <row r="137" spans="1:15">
      <c r="A137" s="126">
        <v>136</v>
      </c>
      <c r="B137" s="133">
        <v>2904</v>
      </c>
      <c r="C137" s="133">
        <v>29</v>
      </c>
      <c r="D137" s="128" t="s">
        <v>12</v>
      </c>
      <c r="E137" s="128">
        <v>1754</v>
      </c>
      <c r="F137" s="128">
        <f t="shared" si="30"/>
        <v>1929.4</v>
      </c>
      <c r="G137" s="129">
        <f t="shared" ref="G137:G138" si="36">G136</f>
        <v>43480</v>
      </c>
      <c r="H137" s="130">
        <f t="shared" si="32"/>
        <v>76263920</v>
      </c>
      <c r="I137" s="131">
        <f t="shared" si="33"/>
        <v>80839755</v>
      </c>
      <c r="J137" s="132">
        <f t="shared" si="34"/>
        <v>202000</v>
      </c>
      <c r="K137" s="131">
        <f t="shared" si="35"/>
        <v>6174080</v>
      </c>
      <c r="O137" s="2"/>
    </row>
    <row r="138" spans="1:15">
      <c r="A138" s="126">
        <v>137</v>
      </c>
      <c r="B138" s="133">
        <v>2905</v>
      </c>
      <c r="C138" s="133">
        <v>29</v>
      </c>
      <c r="D138" s="128" t="s">
        <v>22</v>
      </c>
      <c r="E138" s="128">
        <v>3504</v>
      </c>
      <c r="F138" s="128">
        <f t="shared" si="30"/>
        <v>3854.4</v>
      </c>
      <c r="G138" s="129">
        <f t="shared" si="36"/>
        <v>43480</v>
      </c>
      <c r="H138" s="130">
        <f t="shared" si="32"/>
        <v>152353920</v>
      </c>
      <c r="I138" s="131">
        <f t="shared" si="33"/>
        <v>161495155</v>
      </c>
      <c r="J138" s="132">
        <f t="shared" si="34"/>
        <v>403500</v>
      </c>
      <c r="K138" s="131">
        <f t="shared" si="35"/>
        <v>12334080</v>
      </c>
      <c r="O138" s="2"/>
    </row>
    <row r="139" spans="1:15">
      <c r="A139" s="126">
        <v>138</v>
      </c>
      <c r="B139" s="133">
        <v>2906</v>
      </c>
      <c r="C139" s="133">
        <v>29</v>
      </c>
      <c r="D139" s="128" t="s">
        <v>22</v>
      </c>
      <c r="E139" s="128">
        <v>3113</v>
      </c>
      <c r="F139" s="128">
        <f t="shared" si="30"/>
        <v>3424.3</v>
      </c>
      <c r="G139" s="129">
        <f>G138</f>
        <v>43480</v>
      </c>
      <c r="H139" s="130">
        <f t="shared" si="32"/>
        <v>135353240</v>
      </c>
      <c r="I139" s="131">
        <f t="shared" si="33"/>
        <v>143474434</v>
      </c>
      <c r="J139" s="132">
        <f t="shared" si="34"/>
        <v>358500</v>
      </c>
      <c r="K139" s="131">
        <f t="shared" si="35"/>
        <v>10957760</v>
      </c>
      <c r="O139" s="2"/>
    </row>
    <row r="140" spans="1:15">
      <c r="A140" s="126">
        <v>139</v>
      </c>
      <c r="B140" s="133">
        <v>3001</v>
      </c>
      <c r="C140" s="133">
        <v>30</v>
      </c>
      <c r="D140" s="128" t="s">
        <v>12</v>
      </c>
      <c r="E140" s="128">
        <v>1712</v>
      </c>
      <c r="F140" s="128">
        <f t="shared" si="30"/>
        <v>1883.2</v>
      </c>
      <c r="G140" s="129">
        <f>G139+120</f>
        <v>43600</v>
      </c>
      <c r="H140" s="130">
        <f t="shared" si="32"/>
        <v>74643200</v>
      </c>
      <c r="I140" s="131">
        <f t="shared" si="33"/>
        <v>79121792</v>
      </c>
      <c r="J140" s="132">
        <f t="shared" si="34"/>
        <v>198000</v>
      </c>
      <c r="K140" s="131">
        <f t="shared" si="35"/>
        <v>6026240</v>
      </c>
      <c r="O140" s="2"/>
    </row>
    <row r="141" spans="1:15">
      <c r="A141" s="126">
        <v>140</v>
      </c>
      <c r="B141" s="133">
        <v>3002</v>
      </c>
      <c r="C141" s="133">
        <v>30</v>
      </c>
      <c r="D141" s="128" t="s">
        <v>12</v>
      </c>
      <c r="E141" s="128">
        <v>1713</v>
      </c>
      <c r="F141" s="128">
        <f t="shared" si="30"/>
        <v>1884.3000000000002</v>
      </c>
      <c r="G141" s="129">
        <f t="shared" ref="G141:G142" si="37">G140</f>
        <v>43600</v>
      </c>
      <c r="H141" s="130">
        <f t="shared" si="32"/>
        <v>74686800</v>
      </c>
      <c r="I141" s="131">
        <f t="shared" si="33"/>
        <v>79168008</v>
      </c>
      <c r="J141" s="132">
        <f t="shared" si="34"/>
        <v>198000</v>
      </c>
      <c r="K141" s="131">
        <f t="shared" si="35"/>
        <v>6029760.0000000009</v>
      </c>
      <c r="O141" s="2"/>
    </row>
    <row r="142" spans="1:15">
      <c r="A142" s="126">
        <v>141</v>
      </c>
      <c r="B142" s="133">
        <v>3003</v>
      </c>
      <c r="C142" s="133">
        <v>30</v>
      </c>
      <c r="D142" s="128" t="s">
        <v>12</v>
      </c>
      <c r="E142" s="128">
        <v>1769</v>
      </c>
      <c r="F142" s="128">
        <f t="shared" si="30"/>
        <v>1945.9</v>
      </c>
      <c r="G142" s="129">
        <f t="shared" si="37"/>
        <v>43600</v>
      </c>
      <c r="H142" s="130">
        <f t="shared" si="32"/>
        <v>77128400</v>
      </c>
      <c r="I142" s="131">
        <f t="shared" si="33"/>
        <v>81756104</v>
      </c>
      <c r="J142" s="132">
        <f t="shared" si="34"/>
        <v>204500</v>
      </c>
      <c r="K142" s="131">
        <f t="shared" si="35"/>
        <v>6226880</v>
      </c>
      <c r="O142" s="2"/>
    </row>
    <row r="143" spans="1:15">
      <c r="A143" s="126">
        <v>142</v>
      </c>
      <c r="B143" s="133">
        <v>3004</v>
      </c>
      <c r="C143" s="133">
        <v>30</v>
      </c>
      <c r="D143" s="128" t="s">
        <v>12</v>
      </c>
      <c r="E143" s="128">
        <v>1761</v>
      </c>
      <c r="F143" s="128">
        <f t="shared" si="30"/>
        <v>1937.1000000000001</v>
      </c>
      <c r="G143" s="129">
        <f>G142</f>
        <v>43600</v>
      </c>
      <c r="H143" s="130">
        <f t="shared" si="32"/>
        <v>76779600</v>
      </c>
      <c r="I143" s="131">
        <f t="shared" si="33"/>
        <v>81386376</v>
      </c>
      <c r="J143" s="132">
        <f t="shared" si="34"/>
        <v>203500</v>
      </c>
      <c r="K143" s="131">
        <f t="shared" si="35"/>
        <v>6198720</v>
      </c>
      <c r="O143" s="2"/>
    </row>
    <row r="144" spans="1:15">
      <c r="A144" s="126">
        <v>143</v>
      </c>
      <c r="B144" s="133">
        <v>3005</v>
      </c>
      <c r="C144" s="133">
        <v>30</v>
      </c>
      <c r="D144" s="128" t="s">
        <v>22</v>
      </c>
      <c r="E144" s="128">
        <v>3512</v>
      </c>
      <c r="F144" s="128">
        <f t="shared" si="30"/>
        <v>3863.2000000000003</v>
      </c>
      <c r="G144" s="129">
        <f>G143</f>
        <v>43600</v>
      </c>
      <c r="H144" s="130">
        <f t="shared" si="32"/>
        <v>153123200</v>
      </c>
      <c r="I144" s="131">
        <f t="shared" si="33"/>
        <v>162310592</v>
      </c>
      <c r="J144" s="132">
        <f t="shared" si="34"/>
        <v>406000</v>
      </c>
      <c r="K144" s="131">
        <f t="shared" si="35"/>
        <v>12362240</v>
      </c>
      <c r="O144" s="2"/>
    </row>
    <row r="145" spans="1:15">
      <c r="A145" s="126">
        <v>144</v>
      </c>
      <c r="B145" s="133">
        <v>3006</v>
      </c>
      <c r="C145" s="133">
        <v>30</v>
      </c>
      <c r="D145" s="128" t="s">
        <v>22</v>
      </c>
      <c r="E145" s="128">
        <v>3120</v>
      </c>
      <c r="F145" s="128">
        <f t="shared" si="30"/>
        <v>3432.0000000000005</v>
      </c>
      <c r="G145" s="129">
        <f>G144</f>
        <v>43600</v>
      </c>
      <c r="H145" s="130">
        <f t="shared" si="32"/>
        <v>136032000</v>
      </c>
      <c r="I145" s="131">
        <f t="shared" si="33"/>
        <v>144193920</v>
      </c>
      <c r="J145" s="132">
        <f t="shared" si="34"/>
        <v>360500</v>
      </c>
      <c r="K145" s="131">
        <f t="shared" si="35"/>
        <v>10982400.000000002</v>
      </c>
      <c r="O145" s="2"/>
    </row>
    <row r="146" spans="1:15">
      <c r="A146" s="126">
        <v>145</v>
      </c>
      <c r="B146" s="133">
        <v>3101</v>
      </c>
      <c r="C146" s="133">
        <v>31</v>
      </c>
      <c r="D146" s="128" t="s">
        <v>12</v>
      </c>
      <c r="E146" s="128">
        <v>1712</v>
      </c>
      <c r="F146" s="128">
        <f t="shared" si="30"/>
        <v>1883.2</v>
      </c>
      <c r="G146" s="129">
        <f>G145+120</f>
        <v>43720</v>
      </c>
      <c r="H146" s="130">
        <f t="shared" si="32"/>
        <v>74848640</v>
      </c>
      <c r="I146" s="131">
        <f t="shared" si="33"/>
        <v>79339558</v>
      </c>
      <c r="J146" s="132">
        <f t="shared" si="34"/>
        <v>198500</v>
      </c>
      <c r="K146" s="131">
        <f t="shared" si="35"/>
        <v>6026240</v>
      </c>
      <c r="O146" s="2"/>
    </row>
    <row r="147" spans="1:15">
      <c r="A147" s="126">
        <v>146</v>
      </c>
      <c r="B147" s="133">
        <v>3102</v>
      </c>
      <c r="C147" s="133">
        <v>31</v>
      </c>
      <c r="D147" s="128" t="s">
        <v>12</v>
      </c>
      <c r="E147" s="128">
        <v>1713</v>
      </c>
      <c r="F147" s="128">
        <f t="shared" si="30"/>
        <v>1884.3000000000002</v>
      </c>
      <c r="G147" s="129">
        <f t="shared" ref="G147:G148" si="38">G146</f>
        <v>43720</v>
      </c>
      <c r="H147" s="130">
        <f t="shared" si="32"/>
        <v>74892360</v>
      </c>
      <c r="I147" s="131">
        <f t="shared" si="33"/>
        <v>79385902</v>
      </c>
      <c r="J147" s="132">
        <f t="shared" si="34"/>
        <v>198500</v>
      </c>
      <c r="K147" s="131">
        <f t="shared" si="35"/>
        <v>6029760.0000000009</v>
      </c>
      <c r="O147" s="2"/>
    </row>
    <row r="148" spans="1:15">
      <c r="A148" s="126">
        <v>147</v>
      </c>
      <c r="B148" s="133">
        <v>3103</v>
      </c>
      <c r="C148" s="133">
        <v>31</v>
      </c>
      <c r="D148" s="128" t="s">
        <v>12</v>
      </c>
      <c r="E148" s="128">
        <v>1769</v>
      </c>
      <c r="F148" s="128">
        <f t="shared" si="30"/>
        <v>1945.9</v>
      </c>
      <c r="G148" s="129">
        <f t="shared" si="38"/>
        <v>43720</v>
      </c>
      <c r="H148" s="130">
        <f t="shared" si="32"/>
        <v>77340680</v>
      </c>
      <c r="I148" s="131">
        <f t="shared" si="33"/>
        <v>81981121</v>
      </c>
      <c r="J148" s="132">
        <f t="shared" si="34"/>
        <v>205000</v>
      </c>
      <c r="K148" s="131">
        <f t="shared" si="35"/>
        <v>6226880</v>
      </c>
      <c r="O148" s="2"/>
    </row>
    <row r="149" spans="1:15">
      <c r="A149" s="126">
        <v>148</v>
      </c>
      <c r="B149" s="133">
        <v>3104</v>
      </c>
      <c r="C149" s="133">
        <v>31</v>
      </c>
      <c r="D149" s="128" t="s">
        <v>12</v>
      </c>
      <c r="E149" s="128">
        <v>1761</v>
      </c>
      <c r="F149" s="128">
        <f t="shared" si="30"/>
        <v>1937.1000000000001</v>
      </c>
      <c r="G149" s="129">
        <f>G148</f>
        <v>43720</v>
      </c>
      <c r="H149" s="130">
        <f t="shared" si="32"/>
        <v>76990920</v>
      </c>
      <c r="I149" s="131">
        <f t="shared" si="33"/>
        <v>81610375</v>
      </c>
      <c r="J149" s="132">
        <f t="shared" si="34"/>
        <v>204000</v>
      </c>
      <c r="K149" s="131">
        <f t="shared" si="35"/>
        <v>6198720</v>
      </c>
      <c r="O149" s="2"/>
    </row>
    <row r="150" spans="1:15">
      <c r="A150" s="126">
        <v>149</v>
      </c>
      <c r="B150" s="133">
        <v>3105</v>
      </c>
      <c r="C150" s="133">
        <v>31</v>
      </c>
      <c r="D150" s="128" t="s">
        <v>22</v>
      </c>
      <c r="E150" s="128">
        <v>3512</v>
      </c>
      <c r="F150" s="128">
        <f t="shared" si="30"/>
        <v>3863.2000000000003</v>
      </c>
      <c r="G150" s="129">
        <f>G149</f>
        <v>43720</v>
      </c>
      <c r="H150" s="130">
        <f t="shared" si="32"/>
        <v>153544640</v>
      </c>
      <c r="I150" s="131">
        <f t="shared" si="33"/>
        <v>162757318</v>
      </c>
      <c r="J150" s="132">
        <f t="shared" si="34"/>
        <v>407000</v>
      </c>
      <c r="K150" s="131">
        <f t="shared" si="35"/>
        <v>12362240</v>
      </c>
      <c r="O150" s="2"/>
    </row>
    <row r="151" spans="1:15">
      <c r="A151" s="126">
        <v>150</v>
      </c>
      <c r="B151" s="133">
        <v>3106</v>
      </c>
      <c r="C151" s="133">
        <v>31</v>
      </c>
      <c r="D151" s="128" t="s">
        <v>22</v>
      </c>
      <c r="E151" s="128">
        <v>3120</v>
      </c>
      <c r="F151" s="128">
        <f t="shared" si="30"/>
        <v>3432.0000000000005</v>
      </c>
      <c r="G151" s="129">
        <f>G150</f>
        <v>43720</v>
      </c>
      <c r="H151" s="130">
        <f t="shared" si="32"/>
        <v>136406400</v>
      </c>
      <c r="I151" s="131">
        <f t="shared" si="33"/>
        <v>144590784</v>
      </c>
      <c r="J151" s="132">
        <f t="shared" si="34"/>
        <v>361500</v>
      </c>
      <c r="K151" s="131">
        <f t="shared" si="35"/>
        <v>10982400.000000002</v>
      </c>
      <c r="O151" s="2"/>
    </row>
    <row r="152" spans="1:15">
      <c r="A152" s="126">
        <v>151</v>
      </c>
      <c r="B152" s="133">
        <v>3201</v>
      </c>
      <c r="C152" s="133">
        <v>32</v>
      </c>
      <c r="D152" s="128" t="s">
        <v>12</v>
      </c>
      <c r="E152" s="128">
        <v>1712</v>
      </c>
      <c r="F152" s="128">
        <f t="shared" si="30"/>
        <v>1883.2</v>
      </c>
      <c r="G152" s="129">
        <f>G151+120</f>
        <v>43840</v>
      </c>
      <c r="H152" s="130">
        <f t="shared" si="32"/>
        <v>75054080</v>
      </c>
      <c r="I152" s="131">
        <f t="shared" si="33"/>
        <v>79557325</v>
      </c>
      <c r="J152" s="132">
        <f t="shared" si="34"/>
        <v>199000</v>
      </c>
      <c r="K152" s="131">
        <f t="shared" si="35"/>
        <v>6026240</v>
      </c>
      <c r="O152" s="2"/>
    </row>
    <row r="153" spans="1:15">
      <c r="A153" s="126">
        <v>152</v>
      </c>
      <c r="B153" s="133">
        <v>3202</v>
      </c>
      <c r="C153" s="133">
        <v>32</v>
      </c>
      <c r="D153" s="128" t="s">
        <v>12</v>
      </c>
      <c r="E153" s="128">
        <v>1713</v>
      </c>
      <c r="F153" s="128">
        <f t="shared" si="30"/>
        <v>1884.3000000000002</v>
      </c>
      <c r="G153" s="129">
        <f t="shared" ref="G153:G154" si="39">G152</f>
        <v>43840</v>
      </c>
      <c r="H153" s="130">
        <f t="shared" si="32"/>
        <v>75097920</v>
      </c>
      <c r="I153" s="131">
        <f t="shared" si="33"/>
        <v>79603795</v>
      </c>
      <c r="J153" s="132">
        <f t="shared" si="34"/>
        <v>199000</v>
      </c>
      <c r="K153" s="131">
        <f t="shared" si="35"/>
        <v>6029760.0000000009</v>
      </c>
      <c r="O153" s="2"/>
    </row>
    <row r="154" spans="1:15">
      <c r="A154" s="126">
        <v>153</v>
      </c>
      <c r="B154" s="133">
        <v>3203</v>
      </c>
      <c r="C154" s="133">
        <v>32</v>
      </c>
      <c r="D154" s="128" t="s">
        <v>12</v>
      </c>
      <c r="E154" s="128">
        <v>1769</v>
      </c>
      <c r="F154" s="128">
        <f t="shared" si="30"/>
        <v>1945.9</v>
      </c>
      <c r="G154" s="129">
        <f t="shared" si="39"/>
        <v>43840</v>
      </c>
      <c r="H154" s="130">
        <f t="shared" si="32"/>
        <v>77552960</v>
      </c>
      <c r="I154" s="131">
        <f t="shared" si="33"/>
        <v>82206138</v>
      </c>
      <c r="J154" s="132">
        <f t="shared" si="34"/>
        <v>205500</v>
      </c>
      <c r="K154" s="131">
        <f t="shared" si="35"/>
        <v>6226880</v>
      </c>
      <c r="O154" s="2"/>
    </row>
    <row r="155" spans="1:15">
      <c r="A155" s="126">
        <v>154</v>
      </c>
      <c r="B155" s="133">
        <v>3204</v>
      </c>
      <c r="C155" s="133">
        <v>32</v>
      </c>
      <c r="D155" s="128" t="s">
        <v>12</v>
      </c>
      <c r="E155" s="128">
        <v>1761</v>
      </c>
      <c r="F155" s="128">
        <f t="shared" si="30"/>
        <v>1937.1000000000001</v>
      </c>
      <c r="G155" s="129">
        <f>G154</f>
        <v>43840</v>
      </c>
      <c r="H155" s="130">
        <f t="shared" si="32"/>
        <v>77202240</v>
      </c>
      <c r="I155" s="131">
        <f t="shared" si="33"/>
        <v>81834374</v>
      </c>
      <c r="J155" s="132">
        <f t="shared" si="34"/>
        <v>204500</v>
      </c>
      <c r="K155" s="131">
        <f t="shared" si="35"/>
        <v>6198720</v>
      </c>
      <c r="O155" s="2"/>
    </row>
    <row r="156" spans="1:15">
      <c r="A156" s="126">
        <v>155</v>
      </c>
      <c r="B156" s="133">
        <v>3205</v>
      </c>
      <c r="C156" s="133">
        <v>32</v>
      </c>
      <c r="D156" s="128" t="s">
        <v>22</v>
      </c>
      <c r="E156" s="128">
        <v>3512</v>
      </c>
      <c r="F156" s="128">
        <f t="shared" si="30"/>
        <v>3863.2000000000003</v>
      </c>
      <c r="G156" s="129">
        <f>G155</f>
        <v>43840</v>
      </c>
      <c r="H156" s="130">
        <f t="shared" si="32"/>
        <v>153966080</v>
      </c>
      <c r="I156" s="131">
        <f t="shared" si="33"/>
        <v>163204045</v>
      </c>
      <c r="J156" s="132">
        <f t="shared" si="34"/>
        <v>408000</v>
      </c>
      <c r="K156" s="131">
        <f t="shared" si="35"/>
        <v>12362240</v>
      </c>
      <c r="O156" s="2"/>
    </row>
    <row r="157" spans="1:15">
      <c r="A157" s="126">
        <v>156</v>
      </c>
      <c r="B157" s="133">
        <v>3206</v>
      </c>
      <c r="C157" s="133">
        <v>32</v>
      </c>
      <c r="D157" s="128" t="s">
        <v>22</v>
      </c>
      <c r="E157" s="128">
        <v>3120</v>
      </c>
      <c r="F157" s="128">
        <f t="shared" si="30"/>
        <v>3432.0000000000005</v>
      </c>
      <c r="G157" s="129">
        <f>G156</f>
        <v>43840</v>
      </c>
      <c r="H157" s="130">
        <f t="shared" si="32"/>
        <v>136780800</v>
      </c>
      <c r="I157" s="131">
        <f t="shared" si="33"/>
        <v>144987648</v>
      </c>
      <c r="J157" s="132">
        <f t="shared" si="34"/>
        <v>362500</v>
      </c>
      <c r="K157" s="131">
        <f t="shared" si="35"/>
        <v>10982400.000000002</v>
      </c>
      <c r="O157" s="2"/>
    </row>
    <row r="158" spans="1:15">
      <c r="A158" s="126">
        <v>157</v>
      </c>
      <c r="B158" s="133">
        <v>3301</v>
      </c>
      <c r="C158" s="133">
        <v>33</v>
      </c>
      <c r="D158" s="128" t="s">
        <v>12</v>
      </c>
      <c r="E158" s="128">
        <v>1712</v>
      </c>
      <c r="F158" s="128">
        <f t="shared" si="30"/>
        <v>1883.2</v>
      </c>
      <c r="G158" s="129">
        <f>G157+120</f>
        <v>43960</v>
      </c>
      <c r="H158" s="130">
        <f t="shared" si="32"/>
        <v>75259520</v>
      </c>
      <c r="I158" s="131">
        <f t="shared" si="33"/>
        <v>79775091</v>
      </c>
      <c r="J158" s="132">
        <f t="shared" si="34"/>
        <v>199500</v>
      </c>
      <c r="K158" s="131">
        <f t="shared" si="35"/>
        <v>6026240</v>
      </c>
      <c r="O158" s="2"/>
    </row>
    <row r="159" spans="1:15">
      <c r="A159" s="126">
        <v>158</v>
      </c>
      <c r="B159" s="133">
        <v>3302</v>
      </c>
      <c r="C159" s="133">
        <v>33</v>
      </c>
      <c r="D159" s="128" t="s">
        <v>12</v>
      </c>
      <c r="E159" s="128">
        <v>1713</v>
      </c>
      <c r="F159" s="128">
        <f t="shared" si="30"/>
        <v>1884.3000000000002</v>
      </c>
      <c r="G159" s="129">
        <f t="shared" ref="G159:G160" si="40">G158</f>
        <v>43960</v>
      </c>
      <c r="H159" s="130">
        <f t="shared" si="32"/>
        <v>75303480</v>
      </c>
      <c r="I159" s="131">
        <f t="shared" si="33"/>
        <v>79821689</v>
      </c>
      <c r="J159" s="132">
        <f t="shared" si="34"/>
        <v>199500</v>
      </c>
      <c r="K159" s="131">
        <f t="shared" si="35"/>
        <v>6029760.0000000009</v>
      </c>
      <c r="O159" s="2"/>
    </row>
    <row r="160" spans="1:15">
      <c r="A160" s="126">
        <v>159</v>
      </c>
      <c r="B160" s="133">
        <v>3303</v>
      </c>
      <c r="C160" s="133">
        <v>33</v>
      </c>
      <c r="D160" s="128" t="s">
        <v>12</v>
      </c>
      <c r="E160" s="128">
        <v>1769</v>
      </c>
      <c r="F160" s="128">
        <f t="shared" si="30"/>
        <v>1945.9</v>
      </c>
      <c r="G160" s="129">
        <f t="shared" si="40"/>
        <v>43960</v>
      </c>
      <c r="H160" s="130">
        <f t="shared" si="32"/>
        <v>77765240</v>
      </c>
      <c r="I160" s="131">
        <f t="shared" si="33"/>
        <v>82431154</v>
      </c>
      <c r="J160" s="132">
        <f t="shared" si="34"/>
        <v>206000</v>
      </c>
      <c r="K160" s="131">
        <f t="shared" si="35"/>
        <v>6226880</v>
      </c>
      <c r="O160" s="2"/>
    </row>
    <row r="161" spans="1:15">
      <c r="A161" s="126">
        <v>160</v>
      </c>
      <c r="B161" s="133">
        <v>3304</v>
      </c>
      <c r="C161" s="133">
        <v>33</v>
      </c>
      <c r="D161" s="128" t="s">
        <v>12</v>
      </c>
      <c r="E161" s="128">
        <v>1761</v>
      </c>
      <c r="F161" s="128">
        <f t="shared" si="30"/>
        <v>1937.1000000000001</v>
      </c>
      <c r="G161" s="129">
        <f>G160</f>
        <v>43960</v>
      </c>
      <c r="H161" s="130">
        <f t="shared" si="32"/>
        <v>77413560</v>
      </c>
      <c r="I161" s="131">
        <f t="shared" si="33"/>
        <v>82058374</v>
      </c>
      <c r="J161" s="132">
        <f t="shared" si="34"/>
        <v>205000</v>
      </c>
      <c r="K161" s="131">
        <f t="shared" si="35"/>
        <v>6198720</v>
      </c>
      <c r="O161" s="2"/>
    </row>
    <row r="162" spans="1:15">
      <c r="A162" s="126">
        <v>161</v>
      </c>
      <c r="B162" s="133">
        <v>3305</v>
      </c>
      <c r="C162" s="133">
        <v>33</v>
      </c>
      <c r="D162" s="128" t="s">
        <v>22</v>
      </c>
      <c r="E162" s="128">
        <v>3512</v>
      </c>
      <c r="F162" s="128">
        <f t="shared" si="30"/>
        <v>3863.2000000000003</v>
      </c>
      <c r="G162" s="129">
        <f>G161</f>
        <v>43960</v>
      </c>
      <c r="H162" s="130">
        <f t="shared" si="32"/>
        <v>154387520</v>
      </c>
      <c r="I162" s="131">
        <f t="shared" si="33"/>
        <v>163650771</v>
      </c>
      <c r="J162" s="132">
        <f t="shared" si="34"/>
        <v>409000</v>
      </c>
      <c r="K162" s="131">
        <f t="shared" si="35"/>
        <v>12362240</v>
      </c>
      <c r="O162" s="2"/>
    </row>
    <row r="163" spans="1:15">
      <c r="A163" s="126">
        <v>162</v>
      </c>
      <c r="B163" s="133">
        <v>3306</v>
      </c>
      <c r="C163" s="133">
        <v>33</v>
      </c>
      <c r="D163" s="128" t="s">
        <v>22</v>
      </c>
      <c r="E163" s="128">
        <v>3120</v>
      </c>
      <c r="F163" s="128">
        <f t="shared" si="30"/>
        <v>3432.0000000000005</v>
      </c>
      <c r="G163" s="129">
        <f>G162</f>
        <v>43960</v>
      </c>
      <c r="H163" s="130">
        <f t="shared" si="32"/>
        <v>137155200</v>
      </c>
      <c r="I163" s="131">
        <f t="shared" si="33"/>
        <v>145384512</v>
      </c>
      <c r="J163" s="132">
        <f t="shared" si="34"/>
        <v>363500</v>
      </c>
      <c r="K163" s="131">
        <f t="shared" si="35"/>
        <v>10982400.000000002</v>
      </c>
      <c r="O163" s="2"/>
    </row>
    <row r="164" spans="1:15">
      <c r="A164" s="126">
        <v>163</v>
      </c>
      <c r="B164" s="133">
        <v>3401</v>
      </c>
      <c r="C164" s="133">
        <v>34</v>
      </c>
      <c r="D164" s="128" t="s">
        <v>12</v>
      </c>
      <c r="E164" s="128">
        <v>1712</v>
      </c>
      <c r="F164" s="128">
        <f t="shared" si="30"/>
        <v>1883.2</v>
      </c>
      <c r="G164" s="129">
        <f>G163+120</f>
        <v>44080</v>
      </c>
      <c r="H164" s="130">
        <f t="shared" si="32"/>
        <v>75464960</v>
      </c>
      <c r="I164" s="131">
        <f t="shared" si="33"/>
        <v>79992858</v>
      </c>
      <c r="J164" s="132">
        <f t="shared" si="34"/>
        <v>200000</v>
      </c>
      <c r="K164" s="131">
        <f t="shared" si="35"/>
        <v>6026240</v>
      </c>
      <c r="O164" s="2"/>
    </row>
    <row r="165" spans="1:15">
      <c r="A165" s="126">
        <v>164</v>
      </c>
      <c r="B165" s="133">
        <v>3402</v>
      </c>
      <c r="C165" s="133">
        <v>34</v>
      </c>
      <c r="D165" s="128" t="s">
        <v>12</v>
      </c>
      <c r="E165" s="128">
        <v>1713</v>
      </c>
      <c r="F165" s="128">
        <f t="shared" si="30"/>
        <v>1884.3000000000002</v>
      </c>
      <c r="G165" s="129">
        <f t="shared" ref="G165:G166" si="41">G164</f>
        <v>44080</v>
      </c>
      <c r="H165" s="130">
        <f t="shared" si="32"/>
        <v>75509040</v>
      </c>
      <c r="I165" s="131">
        <f t="shared" si="33"/>
        <v>80039582</v>
      </c>
      <c r="J165" s="132">
        <f t="shared" si="34"/>
        <v>200000</v>
      </c>
      <c r="K165" s="131">
        <f t="shared" si="35"/>
        <v>6029760.0000000009</v>
      </c>
      <c r="O165" s="2"/>
    </row>
    <row r="166" spans="1:15">
      <c r="A166" s="126">
        <v>165</v>
      </c>
      <c r="B166" s="133">
        <v>3403</v>
      </c>
      <c r="C166" s="133">
        <v>34</v>
      </c>
      <c r="D166" s="128" t="s">
        <v>12</v>
      </c>
      <c r="E166" s="128">
        <v>1769</v>
      </c>
      <c r="F166" s="128">
        <f t="shared" si="30"/>
        <v>1945.9</v>
      </c>
      <c r="G166" s="129">
        <f t="shared" si="41"/>
        <v>44080</v>
      </c>
      <c r="H166" s="130">
        <f t="shared" si="32"/>
        <v>77977520</v>
      </c>
      <c r="I166" s="131">
        <f t="shared" si="33"/>
        <v>82656171</v>
      </c>
      <c r="J166" s="132">
        <f t="shared" si="34"/>
        <v>206500</v>
      </c>
      <c r="K166" s="131">
        <f t="shared" si="35"/>
        <v>6226880</v>
      </c>
      <c r="O166" s="2"/>
    </row>
    <row r="167" spans="1:15">
      <c r="A167" s="126">
        <v>166</v>
      </c>
      <c r="B167" s="133">
        <v>3404</v>
      </c>
      <c r="C167" s="133">
        <v>34</v>
      </c>
      <c r="D167" s="128" t="s">
        <v>12</v>
      </c>
      <c r="E167" s="128">
        <v>1761</v>
      </c>
      <c r="F167" s="128">
        <f t="shared" si="30"/>
        <v>1937.1000000000001</v>
      </c>
      <c r="G167" s="129">
        <f>G166</f>
        <v>44080</v>
      </c>
      <c r="H167" s="130">
        <f t="shared" si="32"/>
        <v>77624880</v>
      </c>
      <c r="I167" s="131">
        <f t="shared" si="33"/>
        <v>82282373</v>
      </c>
      <c r="J167" s="132">
        <f t="shared" si="34"/>
        <v>205500</v>
      </c>
      <c r="K167" s="131">
        <f t="shared" si="35"/>
        <v>6198720</v>
      </c>
      <c r="O167" s="2"/>
    </row>
    <row r="168" spans="1:15">
      <c r="A168" s="126">
        <v>167</v>
      </c>
      <c r="B168" s="133">
        <v>3405</v>
      </c>
      <c r="C168" s="133">
        <v>34</v>
      </c>
      <c r="D168" s="128" t="s">
        <v>22</v>
      </c>
      <c r="E168" s="128">
        <v>3512</v>
      </c>
      <c r="F168" s="128">
        <f t="shared" si="30"/>
        <v>3863.2000000000003</v>
      </c>
      <c r="G168" s="129">
        <f>G167</f>
        <v>44080</v>
      </c>
      <c r="H168" s="130">
        <f t="shared" si="32"/>
        <v>154808960</v>
      </c>
      <c r="I168" s="131">
        <f t="shared" si="33"/>
        <v>164097498</v>
      </c>
      <c r="J168" s="132">
        <f t="shared" si="34"/>
        <v>410000</v>
      </c>
      <c r="K168" s="131">
        <f t="shared" si="35"/>
        <v>12362240</v>
      </c>
      <c r="O168" s="2"/>
    </row>
    <row r="169" spans="1:15">
      <c r="A169" s="126">
        <v>168</v>
      </c>
      <c r="B169" s="133">
        <v>3406</v>
      </c>
      <c r="C169" s="133">
        <v>34</v>
      </c>
      <c r="D169" s="128" t="s">
        <v>22</v>
      </c>
      <c r="E169" s="128">
        <v>3120</v>
      </c>
      <c r="F169" s="128">
        <f t="shared" si="30"/>
        <v>3432.0000000000005</v>
      </c>
      <c r="G169" s="129">
        <f>G168</f>
        <v>44080</v>
      </c>
      <c r="H169" s="130">
        <f t="shared" si="32"/>
        <v>137529600</v>
      </c>
      <c r="I169" s="131">
        <f t="shared" si="33"/>
        <v>145781376</v>
      </c>
      <c r="J169" s="132">
        <f t="shared" si="34"/>
        <v>364500</v>
      </c>
      <c r="K169" s="131">
        <f t="shared" si="35"/>
        <v>10982400.000000002</v>
      </c>
      <c r="O169" s="2"/>
    </row>
    <row r="170" spans="1:15">
      <c r="A170" s="126">
        <v>169</v>
      </c>
      <c r="B170" s="133">
        <v>3501</v>
      </c>
      <c r="C170" s="133">
        <v>35</v>
      </c>
      <c r="D170" s="128" t="s">
        <v>12</v>
      </c>
      <c r="E170" s="128">
        <v>1712</v>
      </c>
      <c r="F170" s="128">
        <f t="shared" si="30"/>
        <v>1883.2</v>
      </c>
      <c r="G170" s="129">
        <f>G169+120</f>
        <v>44200</v>
      </c>
      <c r="H170" s="130">
        <f t="shared" si="32"/>
        <v>75670400</v>
      </c>
      <c r="I170" s="131">
        <f t="shared" si="33"/>
        <v>80210624</v>
      </c>
      <c r="J170" s="132">
        <f t="shared" si="34"/>
        <v>200500</v>
      </c>
      <c r="K170" s="131">
        <f t="shared" si="35"/>
        <v>6026240</v>
      </c>
      <c r="O170" s="2"/>
    </row>
    <row r="171" spans="1:15">
      <c r="A171" s="126">
        <v>170</v>
      </c>
      <c r="B171" s="133">
        <v>3502</v>
      </c>
      <c r="C171" s="133">
        <v>35</v>
      </c>
      <c r="D171" s="128" t="s">
        <v>12</v>
      </c>
      <c r="E171" s="128">
        <v>1713</v>
      </c>
      <c r="F171" s="128">
        <f t="shared" si="30"/>
        <v>1884.3000000000002</v>
      </c>
      <c r="G171" s="129">
        <f t="shared" ref="G171:G172" si="42">G170</f>
        <v>44200</v>
      </c>
      <c r="H171" s="130">
        <f t="shared" si="32"/>
        <v>75714600</v>
      </c>
      <c r="I171" s="131">
        <f t="shared" si="33"/>
        <v>80257476</v>
      </c>
      <c r="J171" s="132">
        <f t="shared" si="34"/>
        <v>200500</v>
      </c>
      <c r="K171" s="131">
        <f t="shared" si="35"/>
        <v>6029760.0000000009</v>
      </c>
      <c r="O171" s="2"/>
    </row>
    <row r="172" spans="1:15">
      <c r="A172" s="126">
        <v>171</v>
      </c>
      <c r="B172" s="133">
        <v>3503</v>
      </c>
      <c r="C172" s="133">
        <v>35</v>
      </c>
      <c r="D172" s="128" t="s">
        <v>12</v>
      </c>
      <c r="E172" s="128">
        <v>1769</v>
      </c>
      <c r="F172" s="128">
        <f t="shared" si="30"/>
        <v>1945.9</v>
      </c>
      <c r="G172" s="129">
        <f t="shared" si="42"/>
        <v>44200</v>
      </c>
      <c r="H172" s="130">
        <f t="shared" si="32"/>
        <v>78189800</v>
      </c>
      <c r="I172" s="131">
        <f t="shared" si="33"/>
        <v>82881188</v>
      </c>
      <c r="J172" s="132">
        <f t="shared" si="34"/>
        <v>207000</v>
      </c>
      <c r="K172" s="131">
        <f t="shared" si="35"/>
        <v>6226880</v>
      </c>
      <c r="O172" s="2"/>
    </row>
    <row r="173" spans="1:15">
      <c r="A173" s="126">
        <v>172</v>
      </c>
      <c r="B173" s="133">
        <v>3504</v>
      </c>
      <c r="C173" s="133">
        <v>35</v>
      </c>
      <c r="D173" s="128" t="s">
        <v>12</v>
      </c>
      <c r="E173" s="128">
        <v>1761</v>
      </c>
      <c r="F173" s="128">
        <f t="shared" si="30"/>
        <v>1937.1000000000001</v>
      </c>
      <c r="G173" s="129">
        <f>G172</f>
        <v>44200</v>
      </c>
      <c r="H173" s="130">
        <f t="shared" si="32"/>
        <v>77836200</v>
      </c>
      <c r="I173" s="131">
        <f t="shared" si="33"/>
        <v>82506372</v>
      </c>
      <c r="J173" s="132">
        <f t="shared" si="34"/>
        <v>206500</v>
      </c>
      <c r="K173" s="131">
        <f t="shared" si="35"/>
        <v>6198720</v>
      </c>
      <c r="O173" s="2"/>
    </row>
    <row r="174" spans="1:15">
      <c r="A174" s="126">
        <v>173</v>
      </c>
      <c r="B174" s="133">
        <v>3505</v>
      </c>
      <c r="C174" s="133">
        <v>35</v>
      </c>
      <c r="D174" s="128" t="s">
        <v>22</v>
      </c>
      <c r="E174" s="128">
        <v>3512</v>
      </c>
      <c r="F174" s="128">
        <f t="shared" si="30"/>
        <v>3863.2000000000003</v>
      </c>
      <c r="G174" s="129">
        <f>G173</f>
        <v>44200</v>
      </c>
      <c r="H174" s="130">
        <f t="shared" si="32"/>
        <v>155230400</v>
      </c>
      <c r="I174" s="131">
        <f t="shared" si="33"/>
        <v>164544224</v>
      </c>
      <c r="J174" s="132">
        <f t="shared" si="34"/>
        <v>411500</v>
      </c>
      <c r="K174" s="131">
        <f t="shared" si="35"/>
        <v>12362240</v>
      </c>
      <c r="O174" s="2"/>
    </row>
    <row r="175" spans="1:15">
      <c r="A175" s="126">
        <v>174</v>
      </c>
      <c r="B175" s="133">
        <v>3506</v>
      </c>
      <c r="C175" s="133">
        <v>35</v>
      </c>
      <c r="D175" s="128" t="s">
        <v>22</v>
      </c>
      <c r="E175" s="128">
        <v>3120</v>
      </c>
      <c r="F175" s="128">
        <f t="shared" si="30"/>
        <v>3432.0000000000005</v>
      </c>
      <c r="G175" s="129">
        <f>G174</f>
        <v>44200</v>
      </c>
      <c r="H175" s="130">
        <f t="shared" si="32"/>
        <v>137904000</v>
      </c>
      <c r="I175" s="131">
        <f t="shared" si="33"/>
        <v>146178240</v>
      </c>
      <c r="J175" s="132">
        <f t="shared" si="34"/>
        <v>365500</v>
      </c>
      <c r="K175" s="131">
        <f t="shared" si="35"/>
        <v>10982400.000000002</v>
      </c>
      <c r="O175" s="2"/>
    </row>
    <row r="176" spans="1:15">
      <c r="A176" s="126">
        <v>175</v>
      </c>
      <c r="B176" s="133">
        <v>3603</v>
      </c>
      <c r="C176" s="133">
        <v>36</v>
      </c>
      <c r="D176" s="128" t="s">
        <v>12</v>
      </c>
      <c r="E176" s="128">
        <v>1769</v>
      </c>
      <c r="F176" s="128">
        <f t="shared" si="30"/>
        <v>1945.9</v>
      </c>
      <c r="G176" s="129">
        <f>G175+120</f>
        <v>44320</v>
      </c>
      <c r="H176" s="130">
        <f t="shared" si="32"/>
        <v>78402080</v>
      </c>
      <c r="I176" s="131">
        <f t="shared" si="33"/>
        <v>83106205</v>
      </c>
      <c r="J176" s="132">
        <f t="shared" si="34"/>
        <v>208000</v>
      </c>
      <c r="K176" s="131">
        <f t="shared" si="35"/>
        <v>6226880</v>
      </c>
      <c r="O176" s="2"/>
    </row>
    <row r="177" spans="1:15">
      <c r="A177" s="126">
        <v>176</v>
      </c>
      <c r="B177" s="133">
        <v>3604</v>
      </c>
      <c r="C177" s="133">
        <v>36</v>
      </c>
      <c r="D177" s="128" t="s">
        <v>12</v>
      </c>
      <c r="E177" s="128">
        <v>1761</v>
      </c>
      <c r="F177" s="128">
        <f t="shared" si="30"/>
        <v>1937.1000000000001</v>
      </c>
      <c r="G177" s="129">
        <f t="shared" ref="G177:G178" si="43">G176</f>
        <v>44320</v>
      </c>
      <c r="H177" s="130">
        <f t="shared" si="32"/>
        <v>78047520</v>
      </c>
      <c r="I177" s="131">
        <f t="shared" si="33"/>
        <v>82730371</v>
      </c>
      <c r="J177" s="132">
        <f t="shared" si="34"/>
        <v>207000</v>
      </c>
      <c r="K177" s="131">
        <f t="shared" si="35"/>
        <v>6198720</v>
      </c>
      <c r="O177" s="2"/>
    </row>
    <row r="178" spans="1:15">
      <c r="A178" s="126">
        <v>177</v>
      </c>
      <c r="B178" s="133">
        <v>3605</v>
      </c>
      <c r="C178" s="133">
        <v>36</v>
      </c>
      <c r="D178" s="128" t="s">
        <v>22</v>
      </c>
      <c r="E178" s="128">
        <v>3512</v>
      </c>
      <c r="F178" s="128">
        <f t="shared" si="30"/>
        <v>3863.2000000000003</v>
      </c>
      <c r="G178" s="129">
        <f t="shared" si="43"/>
        <v>44320</v>
      </c>
      <c r="H178" s="130">
        <f t="shared" si="32"/>
        <v>155651840</v>
      </c>
      <c r="I178" s="131">
        <f t="shared" si="33"/>
        <v>164990950</v>
      </c>
      <c r="J178" s="132">
        <f t="shared" si="34"/>
        <v>412500</v>
      </c>
      <c r="K178" s="131">
        <f t="shared" si="35"/>
        <v>12362240</v>
      </c>
      <c r="O178" s="2"/>
    </row>
    <row r="179" spans="1:15">
      <c r="A179" s="126">
        <v>178</v>
      </c>
      <c r="B179" s="133">
        <v>3606</v>
      </c>
      <c r="C179" s="133">
        <v>36</v>
      </c>
      <c r="D179" s="128" t="s">
        <v>22</v>
      </c>
      <c r="E179" s="128">
        <v>3120</v>
      </c>
      <c r="F179" s="128">
        <f t="shared" si="30"/>
        <v>3432.0000000000005</v>
      </c>
      <c r="G179" s="129">
        <f>G178</f>
        <v>44320</v>
      </c>
      <c r="H179" s="130">
        <f t="shared" si="32"/>
        <v>138278400</v>
      </c>
      <c r="I179" s="131">
        <f t="shared" si="33"/>
        <v>146575104</v>
      </c>
      <c r="J179" s="132">
        <f t="shared" si="34"/>
        <v>366500</v>
      </c>
      <c r="K179" s="131">
        <f t="shared" si="35"/>
        <v>10982400.000000002</v>
      </c>
      <c r="O179" s="2"/>
    </row>
    <row r="180" spans="1:15">
      <c r="A180" s="126">
        <v>179</v>
      </c>
      <c r="B180" s="133">
        <v>3701</v>
      </c>
      <c r="C180" s="133">
        <v>37</v>
      </c>
      <c r="D180" s="128" t="s">
        <v>12</v>
      </c>
      <c r="E180" s="128">
        <v>1712</v>
      </c>
      <c r="F180" s="128">
        <f t="shared" si="30"/>
        <v>1883.2</v>
      </c>
      <c r="G180" s="129">
        <f>G179+120</f>
        <v>44440</v>
      </c>
      <c r="H180" s="130">
        <f t="shared" si="32"/>
        <v>76081280</v>
      </c>
      <c r="I180" s="131">
        <f t="shared" si="33"/>
        <v>80646157</v>
      </c>
      <c r="J180" s="132">
        <f t="shared" si="34"/>
        <v>201500</v>
      </c>
      <c r="K180" s="131">
        <f t="shared" si="35"/>
        <v>6026240</v>
      </c>
      <c r="O180" s="2"/>
    </row>
    <row r="181" spans="1:15">
      <c r="A181" s="126">
        <v>180</v>
      </c>
      <c r="B181" s="133">
        <v>3702</v>
      </c>
      <c r="C181" s="133">
        <v>37</v>
      </c>
      <c r="D181" s="128" t="s">
        <v>12</v>
      </c>
      <c r="E181" s="128">
        <v>1713</v>
      </c>
      <c r="F181" s="128">
        <f t="shared" si="30"/>
        <v>1884.3000000000002</v>
      </c>
      <c r="G181" s="129">
        <f t="shared" ref="G181:G182" si="44">G180</f>
        <v>44440</v>
      </c>
      <c r="H181" s="130">
        <f t="shared" si="32"/>
        <v>76125720</v>
      </c>
      <c r="I181" s="131">
        <f t="shared" si="33"/>
        <v>80693263</v>
      </c>
      <c r="J181" s="132">
        <f t="shared" si="34"/>
        <v>201500</v>
      </c>
      <c r="K181" s="131">
        <f t="shared" si="35"/>
        <v>6029760.0000000009</v>
      </c>
      <c r="O181" s="2"/>
    </row>
    <row r="182" spans="1:15">
      <c r="A182" s="126">
        <v>181</v>
      </c>
      <c r="B182" s="133">
        <v>3703</v>
      </c>
      <c r="C182" s="133">
        <v>37</v>
      </c>
      <c r="D182" s="128" t="s">
        <v>12</v>
      </c>
      <c r="E182" s="128">
        <v>1769</v>
      </c>
      <c r="F182" s="128">
        <f t="shared" si="30"/>
        <v>1945.9</v>
      </c>
      <c r="G182" s="129">
        <f t="shared" si="44"/>
        <v>44440</v>
      </c>
      <c r="H182" s="130">
        <f t="shared" si="32"/>
        <v>78614360</v>
      </c>
      <c r="I182" s="131">
        <f t="shared" si="33"/>
        <v>83331222</v>
      </c>
      <c r="J182" s="132">
        <f t="shared" si="34"/>
        <v>208500</v>
      </c>
      <c r="K182" s="131">
        <f t="shared" si="35"/>
        <v>6226880</v>
      </c>
      <c r="O182" s="2"/>
    </row>
    <row r="183" spans="1:15">
      <c r="A183" s="126">
        <v>182</v>
      </c>
      <c r="B183" s="133">
        <v>3704</v>
      </c>
      <c r="C183" s="133">
        <v>37</v>
      </c>
      <c r="D183" s="128" t="s">
        <v>12</v>
      </c>
      <c r="E183" s="128">
        <v>1761</v>
      </c>
      <c r="F183" s="128">
        <f t="shared" si="30"/>
        <v>1937.1000000000001</v>
      </c>
      <c r="G183" s="129">
        <f>G182</f>
        <v>44440</v>
      </c>
      <c r="H183" s="130">
        <f t="shared" si="32"/>
        <v>78258840</v>
      </c>
      <c r="I183" s="131">
        <f t="shared" si="33"/>
        <v>82954370</v>
      </c>
      <c r="J183" s="132">
        <f t="shared" si="34"/>
        <v>207500</v>
      </c>
      <c r="K183" s="131">
        <f t="shared" si="35"/>
        <v>6198720</v>
      </c>
      <c r="O183" s="2"/>
    </row>
    <row r="184" spans="1:15">
      <c r="A184" s="126">
        <v>183</v>
      </c>
      <c r="B184" s="133">
        <v>3705</v>
      </c>
      <c r="C184" s="133">
        <v>37</v>
      </c>
      <c r="D184" s="128" t="s">
        <v>22</v>
      </c>
      <c r="E184" s="128">
        <v>3512</v>
      </c>
      <c r="F184" s="128">
        <f t="shared" si="30"/>
        <v>3863.2000000000003</v>
      </c>
      <c r="G184" s="129">
        <f>G183</f>
        <v>44440</v>
      </c>
      <c r="H184" s="130">
        <f t="shared" si="32"/>
        <v>156073280</v>
      </c>
      <c r="I184" s="131">
        <f t="shared" si="33"/>
        <v>165437677</v>
      </c>
      <c r="J184" s="132">
        <f t="shared" si="34"/>
        <v>413500</v>
      </c>
      <c r="K184" s="131">
        <f t="shared" si="35"/>
        <v>12362240</v>
      </c>
      <c r="O184" s="2"/>
    </row>
    <row r="185" spans="1:15">
      <c r="A185" s="126">
        <v>184</v>
      </c>
      <c r="B185" s="133">
        <v>3706</v>
      </c>
      <c r="C185" s="133">
        <v>37</v>
      </c>
      <c r="D185" s="128" t="s">
        <v>22</v>
      </c>
      <c r="E185" s="128">
        <v>3120</v>
      </c>
      <c r="F185" s="128">
        <f t="shared" si="30"/>
        <v>3432.0000000000005</v>
      </c>
      <c r="G185" s="129">
        <f>G184</f>
        <v>44440</v>
      </c>
      <c r="H185" s="130">
        <f t="shared" si="32"/>
        <v>138652800</v>
      </c>
      <c r="I185" s="131">
        <f t="shared" si="33"/>
        <v>146971968</v>
      </c>
      <c r="J185" s="132">
        <f t="shared" si="34"/>
        <v>367500</v>
      </c>
      <c r="K185" s="131">
        <f t="shared" si="35"/>
        <v>10982400.000000002</v>
      </c>
      <c r="O185" s="2"/>
    </row>
    <row r="186" spans="1:15">
      <c r="A186" s="126">
        <v>185</v>
      </c>
      <c r="B186" s="133">
        <v>3801</v>
      </c>
      <c r="C186" s="133">
        <v>38</v>
      </c>
      <c r="D186" s="128" t="s">
        <v>12</v>
      </c>
      <c r="E186" s="128">
        <v>1712</v>
      </c>
      <c r="F186" s="128">
        <f t="shared" si="30"/>
        <v>1883.2</v>
      </c>
      <c r="G186" s="129">
        <f>G185+120</f>
        <v>44560</v>
      </c>
      <c r="H186" s="130">
        <f t="shared" si="32"/>
        <v>76286720</v>
      </c>
      <c r="I186" s="131">
        <f t="shared" si="33"/>
        <v>80863923</v>
      </c>
      <c r="J186" s="132">
        <f t="shared" si="34"/>
        <v>202000</v>
      </c>
      <c r="K186" s="131">
        <f t="shared" si="35"/>
        <v>6026240</v>
      </c>
      <c r="O186" s="2"/>
    </row>
    <row r="187" spans="1:15">
      <c r="A187" s="126">
        <v>186</v>
      </c>
      <c r="B187" s="133">
        <v>3802</v>
      </c>
      <c r="C187" s="133">
        <v>38</v>
      </c>
      <c r="D187" s="128" t="s">
        <v>12</v>
      </c>
      <c r="E187" s="128">
        <v>1713</v>
      </c>
      <c r="F187" s="128">
        <f t="shared" si="30"/>
        <v>1884.3000000000002</v>
      </c>
      <c r="G187" s="129">
        <f t="shared" ref="G187:G188" si="45">G186</f>
        <v>44560</v>
      </c>
      <c r="H187" s="130">
        <f t="shared" si="32"/>
        <v>76331280</v>
      </c>
      <c r="I187" s="131">
        <f t="shared" si="33"/>
        <v>80911157</v>
      </c>
      <c r="J187" s="132">
        <f t="shared" si="34"/>
        <v>202500</v>
      </c>
      <c r="K187" s="131">
        <f t="shared" si="35"/>
        <v>6029760.0000000009</v>
      </c>
      <c r="O187" s="2"/>
    </row>
    <row r="188" spans="1:15">
      <c r="A188" s="126">
        <v>187</v>
      </c>
      <c r="B188" s="133">
        <v>3803</v>
      </c>
      <c r="C188" s="133">
        <v>38</v>
      </c>
      <c r="D188" s="128" t="s">
        <v>12</v>
      </c>
      <c r="E188" s="128">
        <v>1769</v>
      </c>
      <c r="F188" s="128">
        <f t="shared" si="30"/>
        <v>1945.9</v>
      </c>
      <c r="G188" s="129">
        <f t="shared" si="45"/>
        <v>44560</v>
      </c>
      <c r="H188" s="130">
        <f t="shared" si="32"/>
        <v>78826640</v>
      </c>
      <c r="I188" s="131">
        <f t="shared" si="33"/>
        <v>83556238</v>
      </c>
      <c r="J188" s="132">
        <f t="shared" si="34"/>
        <v>209000</v>
      </c>
      <c r="K188" s="131">
        <f t="shared" si="35"/>
        <v>6226880</v>
      </c>
      <c r="O188" s="2"/>
    </row>
    <row r="189" spans="1:15">
      <c r="A189" s="126">
        <v>188</v>
      </c>
      <c r="B189" s="133">
        <v>3804</v>
      </c>
      <c r="C189" s="133">
        <v>38</v>
      </c>
      <c r="D189" s="128" t="s">
        <v>12</v>
      </c>
      <c r="E189" s="128">
        <v>1761</v>
      </c>
      <c r="F189" s="128">
        <f t="shared" si="30"/>
        <v>1937.1000000000001</v>
      </c>
      <c r="G189" s="129">
        <f>G188</f>
        <v>44560</v>
      </c>
      <c r="H189" s="130">
        <f t="shared" si="32"/>
        <v>78470160</v>
      </c>
      <c r="I189" s="131">
        <f t="shared" si="33"/>
        <v>83178370</v>
      </c>
      <c r="J189" s="132">
        <f t="shared" si="34"/>
        <v>208000</v>
      </c>
      <c r="K189" s="131">
        <f t="shared" si="35"/>
        <v>6198720</v>
      </c>
      <c r="O189" s="2"/>
    </row>
    <row r="190" spans="1:15">
      <c r="A190" s="126">
        <v>189</v>
      </c>
      <c r="B190" s="133">
        <v>3805</v>
      </c>
      <c r="C190" s="133">
        <v>38</v>
      </c>
      <c r="D190" s="128" t="s">
        <v>22</v>
      </c>
      <c r="E190" s="128">
        <v>3512</v>
      </c>
      <c r="F190" s="128">
        <f t="shared" si="30"/>
        <v>3863.2000000000003</v>
      </c>
      <c r="G190" s="129">
        <f>G189</f>
        <v>44560</v>
      </c>
      <c r="H190" s="130">
        <f t="shared" si="32"/>
        <v>156494720</v>
      </c>
      <c r="I190" s="131">
        <f t="shared" si="33"/>
        <v>165884403</v>
      </c>
      <c r="J190" s="132">
        <f t="shared" si="34"/>
        <v>414500</v>
      </c>
      <c r="K190" s="131">
        <f t="shared" si="35"/>
        <v>12362240</v>
      </c>
      <c r="O190" s="2"/>
    </row>
    <row r="191" spans="1:15">
      <c r="A191" s="126">
        <v>190</v>
      </c>
      <c r="B191" s="133">
        <v>3806</v>
      </c>
      <c r="C191" s="133">
        <v>38</v>
      </c>
      <c r="D191" s="128" t="s">
        <v>22</v>
      </c>
      <c r="E191" s="128">
        <v>3120</v>
      </c>
      <c r="F191" s="128">
        <f t="shared" si="30"/>
        <v>3432.0000000000005</v>
      </c>
      <c r="G191" s="129">
        <f>G190</f>
        <v>44560</v>
      </c>
      <c r="H191" s="130">
        <f t="shared" si="32"/>
        <v>139027200</v>
      </c>
      <c r="I191" s="131">
        <f t="shared" si="33"/>
        <v>147368832</v>
      </c>
      <c r="J191" s="132">
        <f t="shared" si="34"/>
        <v>368500</v>
      </c>
      <c r="K191" s="131">
        <f t="shared" si="35"/>
        <v>10982400.000000002</v>
      </c>
      <c r="O191" s="2"/>
    </row>
    <row r="192" spans="1:15">
      <c r="A192" s="126">
        <v>191</v>
      </c>
      <c r="B192" s="133">
        <v>3901</v>
      </c>
      <c r="C192" s="133">
        <v>39</v>
      </c>
      <c r="D192" s="128" t="s">
        <v>12</v>
      </c>
      <c r="E192" s="128">
        <v>1712</v>
      </c>
      <c r="F192" s="128">
        <f t="shared" si="30"/>
        <v>1883.2</v>
      </c>
      <c r="G192" s="129">
        <f>G191+120</f>
        <v>44680</v>
      </c>
      <c r="H192" s="130">
        <f t="shared" si="32"/>
        <v>76492160</v>
      </c>
      <c r="I192" s="131">
        <f t="shared" si="33"/>
        <v>81081690</v>
      </c>
      <c r="J192" s="132">
        <f t="shared" si="34"/>
        <v>202500</v>
      </c>
      <c r="K192" s="131">
        <f t="shared" si="35"/>
        <v>6026240</v>
      </c>
      <c r="O192" s="2"/>
    </row>
    <row r="193" spans="1:15">
      <c r="A193" s="126">
        <v>192</v>
      </c>
      <c r="B193" s="133">
        <v>3902</v>
      </c>
      <c r="C193" s="133">
        <v>39</v>
      </c>
      <c r="D193" s="128" t="s">
        <v>12</v>
      </c>
      <c r="E193" s="128">
        <v>1713</v>
      </c>
      <c r="F193" s="128">
        <f t="shared" si="30"/>
        <v>1884.3000000000002</v>
      </c>
      <c r="G193" s="129">
        <f t="shared" ref="G193:G194" si="46">G192</f>
        <v>44680</v>
      </c>
      <c r="H193" s="130">
        <f t="shared" si="32"/>
        <v>76536840</v>
      </c>
      <c r="I193" s="131">
        <f t="shared" si="33"/>
        <v>81129050</v>
      </c>
      <c r="J193" s="132">
        <f t="shared" si="34"/>
        <v>203000</v>
      </c>
      <c r="K193" s="131">
        <f t="shared" si="35"/>
        <v>6029760.0000000009</v>
      </c>
      <c r="O193" s="2"/>
    </row>
    <row r="194" spans="1:15">
      <c r="A194" s="126">
        <v>193</v>
      </c>
      <c r="B194" s="133">
        <v>3903</v>
      </c>
      <c r="C194" s="133">
        <v>39</v>
      </c>
      <c r="D194" s="128" t="s">
        <v>12</v>
      </c>
      <c r="E194" s="128">
        <v>1769</v>
      </c>
      <c r="F194" s="128">
        <f t="shared" si="30"/>
        <v>1945.9</v>
      </c>
      <c r="G194" s="129">
        <f t="shared" si="46"/>
        <v>44680</v>
      </c>
      <c r="H194" s="130">
        <f t="shared" si="32"/>
        <v>79038920</v>
      </c>
      <c r="I194" s="131">
        <f t="shared" si="33"/>
        <v>83781255</v>
      </c>
      <c r="J194" s="132">
        <f t="shared" si="34"/>
        <v>209500</v>
      </c>
      <c r="K194" s="131">
        <f t="shared" si="35"/>
        <v>6226880</v>
      </c>
      <c r="O194" s="2"/>
    </row>
    <row r="195" spans="1:15">
      <c r="A195" s="126">
        <v>194</v>
      </c>
      <c r="B195" s="133">
        <v>3904</v>
      </c>
      <c r="C195" s="133">
        <v>39</v>
      </c>
      <c r="D195" s="128" t="s">
        <v>12</v>
      </c>
      <c r="E195" s="128">
        <v>1761</v>
      </c>
      <c r="F195" s="128">
        <f t="shared" ref="F195:F258" si="47">E195*1.1</f>
        <v>1937.1000000000001</v>
      </c>
      <c r="G195" s="129">
        <f>G194</f>
        <v>44680</v>
      </c>
      <c r="H195" s="130">
        <f t="shared" ref="H195:H258" si="48">E195*G195</f>
        <v>78681480</v>
      </c>
      <c r="I195" s="131">
        <f t="shared" ref="I195:I258" si="49">ROUND(H195*1.06,0)</f>
        <v>83402369</v>
      </c>
      <c r="J195" s="132">
        <f t="shared" ref="J195:J258" si="50">MROUND((I195*0.03/12),500)</f>
        <v>208500</v>
      </c>
      <c r="K195" s="131">
        <f t="shared" ref="K195:K258" si="51">F195*3200</f>
        <v>6198720</v>
      </c>
      <c r="O195" s="2"/>
    </row>
    <row r="196" spans="1:15">
      <c r="A196" s="126">
        <v>195</v>
      </c>
      <c r="B196" s="133">
        <v>3905</v>
      </c>
      <c r="C196" s="133">
        <v>39</v>
      </c>
      <c r="D196" s="128" t="s">
        <v>22</v>
      </c>
      <c r="E196" s="128">
        <v>3512</v>
      </c>
      <c r="F196" s="128">
        <f t="shared" si="47"/>
        <v>3863.2000000000003</v>
      </c>
      <c r="G196" s="129">
        <f>G195</f>
        <v>44680</v>
      </c>
      <c r="H196" s="130">
        <f t="shared" si="48"/>
        <v>156916160</v>
      </c>
      <c r="I196" s="131">
        <f t="shared" si="49"/>
        <v>166331130</v>
      </c>
      <c r="J196" s="132">
        <f t="shared" si="50"/>
        <v>416000</v>
      </c>
      <c r="K196" s="131">
        <f t="shared" si="51"/>
        <v>12362240</v>
      </c>
      <c r="O196" s="2"/>
    </row>
    <row r="197" spans="1:15">
      <c r="A197" s="126">
        <v>196</v>
      </c>
      <c r="B197" s="133">
        <v>3906</v>
      </c>
      <c r="C197" s="133">
        <v>39</v>
      </c>
      <c r="D197" s="128" t="s">
        <v>22</v>
      </c>
      <c r="E197" s="128">
        <v>3120</v>
      </c>
      <c r="F197" s="128">
        <f t="shared" si="47"/>
        <v>3432.0000000000005</v>
      </c>
      <c r="G197" s="129">
        <f>G196</f>
        <v>44680</v>
      </c>
      <c r="H197" s="130">
        <f t="shared" si="48"/>
        <v>139401600</v>
      </c>
      <c r="I197" s="131">
        <f t="shared" si="49"/>
        <v>147765696</v>
      </c>
      <c r="J197" s="132">
        <f t="shared" si="50"/>
        <v>369500</v>
      </c>
      <c r="K197" s="131">
        <f t="shared" si="51"/>
        <v>10982400.000000002</v>
      </c>
      <c r="O197" s="2"/>
    </row>
    <row r="198" spans="1:15">
      <c r="A198" s="126">
        <v>197</v>
      </c>
      <c r="B198" s="133">
        <v>4001</v>
      </c>
      <c r="C198" s="133">
        <v>40</v>
      </c>
      <c r="D198" s="128" t="s">
        <v>12</v>
      </c>
      <c r="E198" s="128">
        <v>1712</v>
      </c>
      <c r="F198" s="128">
        <f t="shared" si="47"/>
        <v>1883.2</v>
      </c>
      <c r="G198" s="129">
        <f>G197+120</f>
        <v>44800</v>
      </c>
      <c r="H198" s="130">
        <f t="shared" si="48"/>
        <v>76697600</v>
      </c>
      <c r="I198" s="131">
        <f t="shared" si="49"/>
        <v>81299456</v>
      </c>
      <c r="J198" s="132">
        <f t="shared" si="50"/>
        <v>203000</v>
      </c>
      <c r="K198" s="131">
        <f t="shared" si="51"/>
        <v>6026240</v>
      </c>
      <c r="O198" s="2"/>
    </row>
    <row r="199" spans="1:15">
      <c r="A199" s="126">
        <v>198</v>
      </c>
      <c r="B199" s="133">
        <v>4002</v>
      </c>
      <c r="C199" s="133">
        <v>40</v>
      </c>
      <c r="D199" s="128" t="s">
        <v>12</v>
      </c>
      <c r="E199" s="128">
        <v>1713</v>
      </c>
      <c r="F199" s="128">
        <f t="shared" si="47"/>
        <v>1884.3000000000002</v>
      </c>
      <c r="G199" s="129">
        <f t="shared" ref="G199:G200" si="52">G198</f>
        <v>44800</v>
      </c>
      <c r="H199" s="130">
        <f t="shared" si="48"/>
        <v>76742400</v>
      </c>
      <c r="I199" s="131">
        <f t="shared" si="49"/>
        <v>81346944</v>
      </c>
      <c r="J199" s="132">
        <f t="shared" si="50"/>
        <v>203500</v>
      </c>
      <c r="K199" s="131">
        <f t="shared" si="51"/>
        <v>6029760.0000000009</v>
      </c>
      <c r="O199" s="2"/>
    </row>
    <row r="200" spans="1:15">
      <c r="A200" s="126">
        <v>199</v>
      </c>
      <c r="B200" s="133">
        <v>4003</v>
      </c>
      <c r="C200" s="133">
        <v>40</v>
      </c>
      <c r="D200" s="128" t="s">
        <v>12</v>
      </c>
      <c r="E200" s="128">
        <v>1769</v>
      </c>
      <c r="F200" s="128">
        <f t="shared" si="47"/>
        <v>1945.9</v>
      </c>
      <c r="G200" s="129">
        <f t="shared" si="52"/>
        <v>44800</v>
      </c>
      <c r="H200" s="130">
        <f t="shared" si="48"/>
        <v>79251200</v>
      </c>
      <c r="I200" s="131">
        <f t="shared" si="49"/>
        <v>84006272</v>
      </c>
      <c r="J200" s="132">
        <f t="shared" si="50"/>
        <v>210000</v>
      </c>
      <c r="K200" s="131">
        <f t="shared" si="51"/>
        <v>6226880</v>
      </c>
      <c r="O200" s="2"/>
    </row>
    <row r="201" spans="1:15">
      <c r="A201" s="126">
        <v>200</v>
      </c>
      <c r="B201" s="133">
        <v>4004</v>
      </c>
      <c r="C201" s="133">
        <v>40</v>
      </c>
      <c r="D201" s="128" t="s">
        <v>12</v>
      </c>
      <c r="E201" s="128">
        <v>1761</v>
      </c>
      <c r="F201" s="128">
        <f t="shared" si="47"/>
        <v>1937.1000000000001</v>
      </c>
      <c r="G201" s="129">
        <f>G200</f>
        <v>44800</v>
      </c>
      <c r="H201" s="130">
        <f t="shared" si="48"/>
        <v>78892800</v>
      </c>
      <c r="I201" s="131">
        <f t="shared" si="49"/>
        <v>83626368</v>
      </c>
      <c r="J201" s="132">
        <f t="shared" si="50"/>
        <v>209000</v>
      </c>
      <c r="K201" s="131">
        <f t="shared" si="51"/>
        <v>6198720</v>
      </c>
      <c r="O201" s="2"/>
    </row>
    <row r="202" spans="1:15">
      <c r="A202" s="126">
        <v>201</v>
      </c>
      <c r="B202" s="133">
        <v>4005</v>
      </c>
      <c r="C202" s="133">
        <v>40</v>
      </c>
      <c r="D202" s="128" t="s">
        <v>22</v>
      </c>
      <c r="E202" s="128">
        <v>3512</v>
      </c>
      <c r="F202" s="128">
        <f t="shared" si="47"/>
        <v>3863.2000000000003</v>
      </c>
      <c r="G202" s="129">
        <f>G201</f>
        <v>44800</v>
      </c>
      <c r="H202" s="130">
        <f t="shared" si="48"/>
        <v>157337600</v>
      </c>
      <c r="I202" s="131">
        <f t="shared" si="49"/>
        <v>166777856</v>
      </c>
      <c r="J202" s="132">
        <f t="shared" si="50"/>
        <v>417000</v>
      </c>
      <c r="K202" s="131">
        <f t="shared" si="51"/>
        <v>12362240</v>
      </c>
      <c r="O202" s="2"/>
    </row>
    <row r="203" spans="1:15">
      <c r="A203" s="126">
        <v>202</v>
      </c>
      <c r="B203" s="133">
        <v>4006</v>
      </c>
      <c r="C203" s="133">
        <v>40</v>
      </c>
      <c r="D203" s="128" t="s">
        <v>22</v>
      </c>
      <c r="E203" s="128">
        <v>3120</v>
      </c>
      <c r="F203" s="128">
        <f t="shared" si="47"/>
        <v>3432.0000000000005</v>
      </c>
      <c r="G203" s="129">
        <f>G202</f>
        <v>44800</v>
      </c>
      <c r="H203" s="130">
        <f t="shared" si="48"/>
        <v>139776000</v>
      </c>
      <c r="I203" s="131">
        <f t="shared" si="49"/>
        <v>148162560</v>
      </c>
      <c r="J203" s="132">
        <f t="shared" si="50"/>
        <v>370500</v>
      </c>
      <c r="K203" s="131">
        <f t="shared" si="51"/>
        <v>10982400.000000002</v>
      </c>
      <c r="O203" s="2"/>
    </row>
    <row r="204" spans="1:15">
      <c r="A204" s="126">
        <v>203</v>
      </c>
      <c r="B204" s="133">
        <v>4101</v>
      </c>
      <c r="C204" s="133">
        <v>41</v>
      </c>
      <c r="D204" s="128" t="s">
        <v>12</v>
      </c>
      <c r="E204" s="128">
        <v>1712</v>
      </c>
      <c r="F204" s="128">
        <f t="shared" si="47"/>
        <v>1883.2</v>
      </c>
      <c r="G204" s="129">
        <f>G203+120</f>
        <v>44920</v>
      </c>
      <c r="H204" s="130">
        <f t="shared" si="48"/>
        <v>76903040</v>
      </c>
      <c r="I204" s="131">
        <f t="shared" si="49"/>
        <v>81517222</v>
      </c>
      <c r="J204" s="132">
        <f t="shared" si="50"/>
        <v>204000</v>
      </c>
      <c r="K204" s="131">
        <f t="shared" si="51"/>
        <v>6026240</v>
      </c>
      <c r="O204" s="2"/>
    </row>
    <row r="205" spans="1:15">
      <c r="A205" s="126">
        <v>204</v>
      </c>
      <c r="B205" s="133">
        <v>4102</v>
      </c>
      <c r="C205" s="133">
        <v>41</v>
      </c>
      <c r="D205" s="128" t="s">
        <v>12</v>
      </c>
      <c r="E205" s="128">
        <v>1713</v>
      </c>
      <c r="F205" s="128">
        <f t="shared" si="47"/>
        <v>1884.3000000000002</v>
      </c>
      <c r="G205" s="129">
        <f t="shared" ref="G205:G206" si="53">G204</f>
        <v>44920</v>
      </c>
      <c r="H205" s="130">
        <f t="shared" si="48"/>
        <v>76947960</v>
      </c>
      <c r="I205" s="131">
        <f t="shared" si="49"/>
        <v>81564838</v>
      </c>
      <c r="J205" s="132">
        <f t="shared" si="50"/>
        <v>204000</v>
      </c>
      <c r="K205" s="131">
        <f t="shared" si="51"/>
        <v>6029760.0000000009</v>
      </c>
      <c r="O205" s="2"/>
    </row>
    <row r="206" spans="1:15">
      <c r="A206" s="126">
        <v>205</v>
      </c>
      <c r="B206" s="133">
        <v>4103</v>
      </c>
      <c r="C206" s="133">
        <v>41</v>
      </c>
      <c r="D206" s="128" t="s">
        <v>12</v>
      </c>
      <c r="E206" s="128">
        <v>1769</v>
      </c>
      <c r="F206" s="128">
        <f t="shared" si="47"/>
        <v>1945.9</v>
      </c>
      <c r="G206" s="129">
        <f t="shared" si="53"/>
        <v>44920</v>
      </c>
      <c r="H206" s="130">
        <f t="shared" si="48"/>
        <v>79463480</v>
      </c>
      <c r="I206" s="131">
        <f t="shared" si="49"/>
        <v>84231289</v>
      </c>
      <c r="J206" s="132">
        <f t="shared" si="50"/>
        <v>210500</v>
      </c>
      <c r="K206" s="131">
        <f t="shared" si="51"/>
        <v>6226880</v>
      </c>
      <c r="O206" s="2"/>
    </row>
    <row r="207" spans="1:15">
      <c r="A207" s="126">
        <v>206</v>
      </c>
      <c r="B207" s="133">
        <v>4104</v>
      </c>
      <c r="C207" s="133">
        <v>41</v>
      </c>
      <c r="D207" s="128" t="s">
        <v>12</v>
      </c>
      <c r="E207" s="128">
        <v>1761</v>
      </c>
      <c r="F207" s="128">
        <f t="shared" si="47"/>
        <v>1937.1000000000001</v>
      </c>
      <c r="G207" s="129">
        <f>G206</f>
        <v>44920</v>
      </c>
      <c r="H207" s="130">
        <f t="shared" si="48"/>
        <v>79104120</v>
      </c>
      <c r="I207" s="131">
        <f t="shared" si="49"/>
        <v>83850367</v>
      </c>
      <c r="J207" s="132">
        <f t="shared" si="50"/>
        <v>209500</v>
      </c>
      <c r="K207" s="131">
        <f t="shared" si="51"/>
        <v>6198720</v>
      </c>
      <c r="O207" s="2"/>
    </row>
    <row r="208" spans="1:15">
      <c r="A208" s="126">
        <v>207</v>
      </c>
      <c r="B208" s="133">
        <v>4105</v>
      </c>
      <c r="C208" s="133">
        <v>41</v>
      </c>
      <c r="D208" s="128" t="s">
        <v>22</v>
      </c>
      <c r="E208" s="128">
        <v>3512</v>
      </c>
      <c r="F208" s="128">
        <f t="shared" si="47"/>
        <v>3863.2000000000003</v>
      </c>
      <c r="G208" s="129">
        <f>G207</f>
        <v>44920</v>
      </c>
      <c r="H208" s="130">
        <f t="shared" si="48"/>
        <v>157759040</v>
      </c>
      <c r="I208" s="131">
        <f t="shared" si="49"/>
        <v>167224582</v>
      </c>
      <c r="J208" s="132">
        <f t="shared" si="50"/>
        <v>418000</v>
      </c>
      <c r="K208" s="131">
        <f t="shared" si="51"/>
        <v>12362240</v>
      </c>
      <c r="O208" s="2"/>
    </row>
    <row r="209" spans="1:15">
      <c r="A209" s="126">
        <v>208</v>
      </c>
      <c r="B209" s="133">
        <v>4106</v>
      </c>
      <c r="C209" s="133">
        <v>41</v>
      </c>
      <c r="D209" s="128" t="s">
        <v>22</v>
      </c>
      <c r="E209" s="128">
        <v>3120</v>
      </c>
      <c r="F209" s="128">
        <f t="shared" si="47"/>
        <v>3432.0000000000005</v>
      </c>
      <c r="G209" s="129">
        <f>G208</f>
        <v>44920</v>
      </c>
      <c r="H209" s="130">
        <f t="shared" si="48"/>
        <v>140150400</v>
      </c>
      <c r="I209" s="131">
        <f t="shared" si="49"/>
        <v>148559424</v>
      </c>
      <c r="J209" s="132">
        <f t="shared" si="50"/>
        <v>371500</v>
      </c>
      <c r="K209" s="131">
        <f t="shared" si="51"/>
        <v>10982400.000000002</v>
      </c>
      <c r="O209" s="2"/>
    </row>
    <row r="210" spans="1:15">
      <c r="A210" s="126">
        <v>209</v>
      </c>
      <c r="B210" s="133">
        <v>4201</v>
      </c>
      <c r="C210" s="133">
        <v>42</v>
      </c>
      <c r="D210" s="128" t="s">
        <v>12</v>
      </c>
      <c r="E210" s="128">
        <v>1712</v>
      </c>
      <c r="F210" s="128">
        <f t="shared" si="47"/>
        <v>1883.2</v>
      </c>
      <c r="G210" s="129">
        <f>G209+120</f>
        <v>45040</v>
      </c>
      <c r="H210" s="130">
        <f t="shared" si="48"/>
        <v>77108480</v>
      </c>
      <c r="I210" s="131">
        <f t="shared" si="49"/>
        <v>81734989</v>
      </c>
      <c r="J210" s="132">
        <f t="shared" si="50"/>
        <v>204500</v>
      </c>
      <c r="K210" s="131">
        <f t="shared" si="51"/>
        <v>6026240</v>
      </c>
      <c r="O210" s="2"/>
    </row>
    <row r="211" spans="1:15">
      <c r="A211" s="126">
        <v>210</v>
      </c>
      <c r="B211" s="133">
        <v>4202</v>
      </c>
      <c r="C211" s="133">
        <v>42</v>
      </c>
      <c r="D211" s="128" t="s">
        <v>12</v>
      </c>
      <c r="E211" s="128">
        <v>1713</v>
      </c>
      <c r="F211" s="128">
        <f t="shared" si="47"/>
        <v>1884.3000000000002</v>
      </c>
      <c r="G211" s="129">
        <f t="shared" ref="G211:G212" si="54">G210</f>
        <v>45040</v>
      </c>
      <c r="H211" s="130">
        <f t="shared" si="48"/>
        <v>77153520</v>
      </c>
      <c r="I211" s="131">
        <f t="shared" si="49"/>
        <v>81782731</v>
      </c>
      <c r="J211" s="132">
        <f t="shared" si="50"/>
        <v>204500</v>
      </c>
      <c r="K211" s="131">
        <f t="shared" si="51"/>
        <v>6029760.0000000009</v>
      </c>
      <c r="O211" s="2"/>
    </row>
    <row r="212" spans="1:15">
      <c r="A212" s="126">
        <v>211</v>
      </c>
      <c r="B212" s="133">
        <v>4203</v>
      </c>
      <c r="C212" s="133">
        <v>42</v>
      </c>
      <c r="D212" s="128" t="s">
        <v>12</v>
      </c>
      <c r="E212" s="128">
        <v>1769</v>
      </c>
      <c r="F212" s="128">
        <f t="shared" si="47"/>
        <v>1945.9</v>
      </c>
      <c r="G212" s="129">
        <f t="shared" si="54"/>
        <v>45040</v>
      </c>
      <c r="H212" s="130">
        <f t="shared" si="48"/>
        <v>79675760</v>
      </c>
      <c r="I212" s="131">
        <f t="shared" si="49"/>
        <v>84456306</v>
      </c>
      <c r="J212" s="132">
        <f t="shared" si="50"/>
        <v>211000</v>
      </c>
      <c r="K212" s="131">
        <f t="shared" si="51"/>
        <v>6226880</v>
      </c>
      <c r="O212" s="2"/>
    </row>
    <row r="213" spans="1:15">
      <c r="A213" s="126">
        <v>212</v>
      </c>
      <c r="B213" s="133">
        <v>4204</v>
      </c>
      <c r="C213" s="133">
        <v>42</v>
      </c>
      <c r="D213" s="128" t="s">
        <v>12</v>
      </c>
      <c r="E213" s="128">
        <v>1761</v>
      </c>
      <c r="F213" s="128">
        <f t="shared" si="47"/>
        <v>1937.1000000000001</v>
      </c>
      <c r="G213" s="129">
        <f>G212</f>
        <v>45040</v>
      </c>
      <c r="H213" s="130">
        <f t="shared" si="48"/>
        <v>79315440</v>
      </c>
      <c r="I213" s="131">
        <f t="shared" si="49"/>
        <v>84074366</v>
      </c>
      <c r="J213" s="132">
        <f t="shared" si="50"/>
        <v>210000</v>
      </c>
      <c r="K213" s="131">
        <f t="shared" si="51"/>
        <v>6198720</v>
      </c>
      <c r="O213" s="2"/>
    </row>
    <row r="214" spans="1:15">
      <c r="A214" s="126">
        <v>213</v>
      </c>
      <c r="B214" s="133">
        <v>4205</v>
      </c>
      <c r="C214" s="133">
        <v>42</v>
      </c>
      <c r="D214" s="128" t="s">
        <v>22</v>
      </c>
      <c r="E214" s="128">
        <v>3512</v>
      </c>
      <c r="F214" s="128">
        <f t="shared" si="47"/>
        <v>3863.2000000000003</v>
      </c>
      <c r="G214" s="129">
        <f>G213</f>
        <v>45040</v>
      </c>
      <c r="H214" s="130">
        <f t="shared" si="48"/>
        <v>158180480</v>
      </c>
      <c r="I214" s="131">
        <f t="shared" si="49"/>
        <v>167671309</v>
      </c>
      <c r="J214" s="132">
        <f t="shared" si="50"/>
        <v>419000</v>
      </c>
      <c r="K214" s="131">
        <f t="shared" si="51"/>
        <v>12362240</v>
      </c>
      <c r="O214" s="2"/>
    </row>
    <row r="215" spans="1:15">
      <c r="A215" s="126">
        <v>214</v>
      </c>
      <c r="B215" s="133">
        <v>4206</v>
      </c>
      <c r="C215" s="133">
        <v>42</v>
      </c>
      <c r="D215" s="128" t="s">
        <v>22</v>
      </c>
      <c r="E215" s="128">
        <v>3120</v>
      </c>
      <c r="F215" s="128">
        <f t="shared" si="47"/>
        <v>3432.0000000000005</v>
      </c>
      <c r="G215" s="129">
        <f>G214</f>
        <v>45040</v>
      </c>
      <c r="H215" s="130">
        <f t="shared" si="48"/>
        <v>140524800</v>
      </c>
      <c r="I215" s="131">
        <f t="shared" si="49"/>
        <v>148956288</v>
      </c>
      <c r="J215" s="132">
        <f t="shared" si="50"/>
        <v>372500</v>
      </c>
      <c r="K215" s="131">
        <f t="shared" si="51"/>
        <v>10982400.000000002</v>
      </c>
      <c r="O215" s="2"/>
    </row>
    <row r="216" spans="1:15">
      <c r="A216" s="126">
        <v>215</v>
      </c>
      <c r="B216" s="133">
        <v>4303</v>
      </c>
      <c r="C216" s="133">
        <v>43</v>
      </c>
      <c r="D216" s="128" t="s">
        <v>12</v>
      </c>
      <c r="E216" s="128">
        <v>1769</v>
      </c>
      <c r="F216" s="128">
        <f t="shared" si="47"/>
        <v>1945.9</v>
      </c>
      <c r="G216" s="129">
        <f>G215+120</f>
        <v>45160</v>
      </c>
      <c r="H216" s="130">
        <f t="shared" si="48"/>
        <v>79888040</v>
      </c>
      <c r="I216" s="131">
        <f t="shared" si="49"/>
        <v>84681322</v>
      </c>
      <c r="J216" s="132">
        <f t="shared" si="50"/>
        <v>211500</v>
      </c>
      <c r="K216" s="131">
        <f t="shared" si="51"/>
        <v>6226880</v>
      </c>
      <c r="O216" s="2"/>
    </row>
    <row r="217" spans="1:15">
      <c r="A217" s="126">
        <v>216</v>
      </c>
      <c r="B217" s="133">
        <v>4304</v>
      </c>
      <c r="C217" s="133">
        <v>43</v>
      </c>
      <c r="D217" s="128" t="s">
        <v>12</v>
      </c>
      <c r="E217" s="128">
        <v>1761</v>
      </c>
      <c r="F217" s="128">
        <f t="shared" si="47"/>
        <v>1937.1000000000001</v>
      </c>
      <c r="G217" s="129">
        <f t="shared" ref="G217:G218" si="55">G216</f>
        <v>45160</v>
      </c>
      <c r="H217" s="130">
        <f t="shared" si="48"/>
        <v>79526760</v>
      </c>
      <c r="I217" s="131">
        <f t="shared" si="49"/>
        <v>84298366</v>
      </c>
      <c r="J217" s="132">
        <f t="shared" si="50"/>
        <v>210500</v>
      </c>
      <c r="K217" s="131">
        <f t="shared" si="51"/>
        <v>6198720</v>
      </c>
      <c r="O217" s="2"/>
    </row>
    <row r="218" spans="1:15">
      <c r="A218" s="126">
        <v>217</v>
      </c>
      <c r="B218" s="133">
        <v>4305</v>
      </c>
      <c r="C218" s="133">
        <v>43</v>
      </c>
      <c r="D218" s="128" t="s">
        <v>22</v>
      </c>
      <c r="E218" s="128">
        <v>3512</v>
      </c>
      <c r="F218" s="128">
        <f t="shared" si="47"/>
        <v>3863.2000000000003</v>
      </c>
      <c r="G218" s="129">
        <f t="shared" si="55"/>
        <v>45160</v>
      </c>
      <c r="H218" s="130">
        <f t="shared" si="48"/>
        <v>158601920</v>
      </c>
      <c r="I218" s="131">
        <f t="shared" si="49"/>
        <v>168118035</v>
      </c>
      <c r="J218" s="132">
        <f t="shared" si="50"/>
        <v>420500</v>
      </c>
      <c r="K218" s="131">
        <f t="shared" si="51"/>
        <v>12362240</v>
      </c>
      <c r="O218" s="2"/>
    </row>
    <row r="219" spans="1:15">
      <c r="A219" s="126">
        <v>218</v>
      </c>
      <c r="B219" s="133">
        <v>4306</v>
      </c>
      <c r="C219" s="133">
        <v>43</v>
      </c>
      <c r="D219" s="128" t="s">
        <v>22</v>
      </c>
      <c r="E219" s="128">
        <v>3120</v>
      </c>
      <c r="F219" s="128">
        <f t="shared" si="47"/>
        <v>3432.0000000000005</v>
      </c>
      <c r="G219" s="129">
        <f>G218</f>
        <v>45160</v>
      </c>
      <c r="H219" s="130">
        <f t="shared" si="48"/>
        <v>140899200</v>
      </c>
      <c r="I219" s="131">
        <f t="shared" si="49"/>
        <v>149353152</v>
      </c>
      <c r="J219" s="132">
        <f t="shared" si="50"/>
        <v>373500</v>
      </c>
      <c r="K219" s="131">
        <f t="shared" si="51"/>
        <v>10982400.000000002</v>
      </c>
      <c r="O219" s="2"/>
    </row>
    <row r="220" spans="1:15">
      <c r="A220" s="126">
        <v>219</v>
      </c>
      <c r="B220" s="133">
        <v>4401</v>
      </c>
      <c r="C220" s="133">
        <v>44</v>
      </c>
      <c r="D220" s="128" t="s">
        <v>12</v>
      </c>
      <c r="E220" s="128">
        <v>1712</v>
      </c>
      <c r="F220" s="128">
        <f t="shared" si="47"/>
        <v>1883.2</v>
      </c>
      <c r="G220" s="129">
        <f>G219+120</f>
        <v>45280</v>
      </c>
      <c r="H220" s="130">
        <f t="shared" si="48"/>
        <v>77519360</v>
      </c>
      <c r="I220" s="131">
        <f t="shared" si="49"/>
        <v>82170522</v>
      </c>
      <c r="J220" s="132">
        <f t="shared" si="50"/>
        <v>205500</v>
      </c>
      <c r="K220" s="131">
        <f t="shared" si="51"/>
        <v>6026240</v>
      </c>
      <c r="O220" s="2"/>
    </row>
    <row r="221" spans="1:15">
      <c r="A221" s="126">
        <v>220</v>
      </c>
      <c r="B221" s="133">
        <v>4402</v>
      </c>
      <c r="C221" s="133">
        <v>44</v>
      </c>
      <c r="D221" s="128" t="s">
        <v>12</v>
      </c>
      <c r="E221" s="128">
        <v>1713</v>
      </c>
      <c r="F221" s="128">
        <f t="shared" si="47"/>
        <v>1884.3000000000002</v>
      </c>
      <c r="G221" s="129">
        <f t="shared" ref="G221:G222" si="56">G220</f>
        <v>45280</v>
      </c>
      <c r="H221" s="130">
        <f t="shared" si="48"/>
        <v>77564640</v>
      </c>
      <c r="I221" s="131">
        <f t="shared" si="49"/>
        <v>82218518</v>
      </c>
      <c r="J221" s="132">
        <f t="shared" si="50"/>
        <v>205500</v>
      </c>
      <c r="K221" s="131">
        <f t="shared" si="51"/>
        <v>6029760.0000000009</v>
      </c>
      <c r="O221" s="2"/>
    </row>
    <row r="222" spans="1:15">
      <c r="A222" s="126">
        <v>221</v>
      </c>
      <c r="B222" s="133">
        <v>4403</v>
      </c>
      <c r="C222" s="133">
        <v>44</v>
      </c>
      <c r="D222" s="128" t="s">
        <v>12</v>
      </c>
      <c r="E222" s="128">
        <v>1769</v>
      </c>
      <c r="F222" s="128">
        <f t="shared" si="47"/>
        <v>1945.9</v>
      </c>
      <c r="G222" s="129">
        <f t="shared" si="56"/>
        <v>45280</v>
      </c>
      <c r="H222" s="130">
        <f t="shared" si="48"/>
        <v>80100320</v>
      </c>
      <c r="I222" s="131">
        <f t="shared" si="49"/>
        <v>84906339</v>
      </c>
      <c r="J222" s="132">
        <f t="shared" si="50"/>
        <v>212500</v>
      </c>
      <c r="K222" s="131">
        <f t="shared" si="51"/>
        <v>6226880</v>
      </c>
      <c r="O222" s="2"/>
    </row>
    <row r="223" spans="1:15">
      <c r="A223" s="126">
        <v>222</v>
      </c>
      <c r="B223" s="133">
        <v>4404</v>
      </c>
      <c r="C223" s="133">
        <v>44</v>
      </c>
      <c r="D223" s="128" t="s">
        <v>12</v>
      </c>
      <c r="E223" s="128">
        <v>1761</v>
      </c>
      <c r="F223" s="128">
        <f t="shared" si="47"/>
        <v>1937.1000000000001</v>
      </c>
      <c r="G223" s="129">
        <f>G222</f>
        <v>45280</v>
      </c>
      <c r="H223" s="130">
        <f t="shared" si="48"/>
        <v>79738080</v>
      </c>
      <c r="I223" s="131">
        <f t="shared" si="49"/>
        <v>84522365</v>
      </c>
      <c r="J223" s="132">
        <f t="shared" si="50"/>
        <v>211500</v>
      </c>
      <c r="K223" s="131">
        <f t="shared" si="51"/>
        <v>6198720</v>
      </c>
      <c r="O223" s="2"/>
    </row>
    <row r="224" spans="1:15">
      <c r="A224" s="126">
        <v>223</v>
      </c>
      <c r="B224" s="133">
        <v>4405</v>
      </c>
      <c r="C224" s="133">
        <v>44</v>
      </c>
      <c r="D224" s="128" t="s">
        <v>22</v>
      </c>
      <c r="E224" s="128">
        <v>3512</v>
      </c>
      <c r="F224" s="128">
        <f t="shared" si="47"/>
        <v>3863.2000000000003</v>
      </c>
      <c r="G224" s="129">
        <f>G223</f>
        <v>45280</v>
      </c>
      <c r="H224" s="130">
        <f t="shared" si="48"/>
        <v>159023360</v>
      </c>
      <c r="I224" s="131">
        <f t="shared" si="49"/>
        <v>168564762</v>
      </c>
      <c r="J224" s="132">
        <f t="shared" si="50"/>
        <v>421500</v>
      </c>
      <c r="K224" s="131">
        <f t="shared" si="51"/>
        <v>12362240</v>
      </c>
      <c r="O224" s="2"/>
    </row>
    <row r="225" spans="1:15">
      <c r="A225" s="126">
        <v>224</v>
      </c>
      <c r="B225" s="133">
        <v>4406</v>
      </c>
      <c r="C225" s="133">
        <v>44</v>
      </c>
      <c r="D225" s="128" t="s">
        <v>22</v>
      </c>
      <c r="E225" s="128">
        <v>3120</v>
      </c>
      <c r="F225" s="128">
        <f t="shared" si="47"/>
        <v>3432.0000000000005</v>
      </c>
      <c r="G225" s="129">
        <f>G224</f>
        <v>45280</v>
      </c>
      <c r="H225" s="130">
        <f t="shared" si="48"/>
        <v>141273600</v>
      </c>
      <c r="I225" s="131">
        <f t="shared" si="49"/>
        <v>149750016</v>
      </c>
      <c r="J225" s="132">
        <f t="shared" si="50"/>
        <v>374500</v>
      </c>
      <c r="K225" s="131">
        <f t="shared" si="51"/>
        <v>10982400.000000002</v>
      </c>
      <c r="O225" s="2"/>
    </row>
    <row r="226" spans="1:15">
      <c r="A226" s="126">
        <v>225</v>
      </c>
      <c r="B226" s="133">
        <v>4501</v>
      </c>
      <c r="C226" s="133">
        <v>45</v>
      </c>
      <c r="D226" s="128" t="s">
        <v>12</v>
      </c>
      <c r="E226" s="128">
        <v>1712</v>
      </c>
      <c r="F226" s="128">
        <f t="shared" si="47"/>
        <v>1883.2</v>
      </c>
      <c r="G226" s="129">
        <f>G225+120</f>
        <v>45400</v>
      </c>
      <c r="H226" s="130">
        <f t="shared" si="48"/>
        <v>77724800</v>
      </c>
      <c r="I226" s="131">
        <f t="shared" si="49"/>
        <v>82388288</v>
      </c>
      <c r="J226" s="132">
        <f t="shared" si="50"/>
        <v>206000</v>
      </c>
      <c r="K226" s="131">
        <f t="shared" si="51"/>
        <v>6026240</v>
      </c>
      <c r="O226" s="2"/>
    </row>
    <row r="227" spans="1:15">
      <c r="A227" s="126">
        <v>226</v>
      </c>
      <c r="B227" s="133">
        <v>4502</v>
      </c>
      <c r="C227" s="133">
        <v>45</v>
      </c>
      <c r="D227" s="128" t="s">
        <v>12</v>
      </c>
      <c r="E227" s="128">
        <v>1713</v>
      </c>
      <c r="F227" s="128">
        <f t="shared" si="47"/>
        <v>1884.3000000000002</v>
      </c>
      <c r="G227" s="129">
        <f t="shared" ref="G227:G228" si="57">G226</f>
        <v>45400</v>
      </c>
      <c r="H227" s="130">
        <f t="shared" si="48"/>
        <v>77770200</v>
      </c>
      <c r="I227" s="131">
        <f t="shared" si="49"/>
        <v>82436412</v>
      </c>
      <c r="J227" s="132">
        <f t="shared" si="50"/>
        <v>206000</v>
      </c>
      <c r="K227" s="131">
        <f t="shared" si="51"/>
        <v>6029760.0000000009</v>
      </c>
      <c r="O227" s="2"/>
    </row>
    <row r="228" spans="1:15">
      <c r="A228" s="126">
        <v>227</v>
      </c>
      <c r="B228" s="133">
        <v>4503</v>
      </c>
      <c r="C228" s="133">
        <v>45</v>
      </c>
      <c r="D228" s="128" t="s">
        <v>12</v>
      </c>
      <c r="E228" s="128">
        <v>1769</v>
      </c>
      <c r="F228" s="128">
        <f t="shared" si="47"/>
        <v>1945.9</v>
      </c>
      <c r="G228" s="129">
        <f t="shared" si="57"/>
        <v>45400</v>
      </c>
      <c r="H228" s="130">
        <f t="shared" si="48"/>
        <v>80312600</v>
      </c>
      <c r="I228" s="131">
        <f t="shared" si="49"/>
        <v>85131356</v>
      </c>
      <c r="J228" s="132">
        <f t="shared" si="50"/>
        <v>213000</v>
      </c>
      <c r="K228" s="131">
        <f t="shared" si="51"/>
        <v>6226880</v>
      </c>
      <c r="O228" s="2"/>
    </row>
    <row r="229" spans="1:15">
      <c r="A229" s="126">
        <v>228</v>
      </c>
      <c r="B229" s="133">
        <v>4504</v>
      </c>
      <c r="C229" s="133">
        <v>45</v>
      </c>
      <c r="D229" s="128" t="s">
        <v>12</v>
      </c>
      <c r="E229" s="128">
        <v>1761</v>
      </c>
      <c r="F229" s="128">
        <f t="shared" si="47"/>
        <v>1937.1000000000001</v>
      </c>
      <c r="G229" s="129">
        <f>G228</f>
        <v>45400</v>
      </c>
      <c r="H229" s="130">
        <f t="shared" si="48"/>
        <v>79949400</v>
      </c>
      <c r="I229" s="131">
        <f t="shared" si="49"/>
        <v>84746364</v>
      </c>
      <c r="J229" s="132">
        <f t="shared" si="50"/>
        <v>212000</v>
      </c>
      <c r="K229" s="131">
        <f t="shared" si="51"/>
        <v>6198720</v>
      </c>
      <c r="O229" s="2"/>
    </row>
    <row r="230" spans="1:15">
      <c r="A230" s="126">
        <v>229</v>
      </c>
      <c r="B230" s="133">
        <v>4505</v>
      </c>
      <c r="C230" s="133">
        <v>45</v>
      </c>
      <c r="D230" s="128" t="s">
        <v>22</v>
      </c>
      <c r="E230" s="128">
        <v>3512</v>
      </c>
      <c r="F230" s="128">
        <f t="shared" si="47"/>
        <v>3863.2000000000003</v>
      </c>
      <c r="G230" s="129">
        <f>G229</f>
        <v>45400</v>
      </c>
      <c r="H230" s="130">
        <f t="shared" si="48"/>
        <v>159444800</v>
      </c>
      <c r="I230" s="131">
        <f t="shared" si="49"/>
        <v>169011488</v>
      </c>
      <c r="J230" s="132">
        <f t="shared" si="50"/>
        <v>422500</v>
      </c>
      <c r="K230" s="131">
        <f t="shared" si="51"/>
        <v>12362240</v>
      </c>
      <c r="O230" s="2"/>
    </row>
    <row r="231" spans="1:15">
      <c r="A231" s="126">
        <v>230</v>
      </c>
      <c r="B231" s="133">
        <v>4506</v>
      </c>
      <c r="C231" s="133">
        <v>45</v>
      </c>
      <c r="D231" s="128" t="s">
        <v>22</v>
      </c>
      <c r="E231" s="128">
        <v>3120</v>
      </c>
      <c r="F231" s="128">
        <f t="shared" si="47"/>
        <v>3432.0000000000005</v>
      </c>
      <c r="G231" s="129">
        <f>G230</f>
        <v>45400</v>
      </c>
      <c r="H231" s="130">
        <f t="shared" si="48"/>
        <v>141648000</v>
      </c>
      <c r="I231" s="131">
        <f t="shared" si="49"/>
        <v>150146880</v>
      </c>
      <c r="J231" s="132">
        <f t="shared" si="50"/>
        <v>375500</v>
      </c>
      <c r="K231" s="131">
        <f t="shared" si="51"/>
        <v>10982400.000000002</v>
      </c>
      <c r="O231" s="2"/>
    </row>
    <row r="232" spans="1:15">
      <c r="A232" s="126">
        <v>231</v>
      </c>
      <c r="B232" s="133">
        <v>4601</v>
      </c>
      <c r="C232" s="133">
        <v>46</v>
      </c>
      <c r="D232" s="128" t="s">
        <v>12</v>
      </c>
      <c r="E232" s="128">
        <v>1712</v>
      </c>
      <c r="F232" s="128">
        <f t="shared" si="47"/>
        <v>1883.2</v>
      </c>
      <c r="G232" s="129">
        <f>G231+120</f>
        <v>45520</v>
      </c>
      <c r="H232" s="130">
        <f t="shared" si="48"/>
        <v>77930240</v>
      </c>
      <c r="I232" s="131">
        <f t="shared" si="49"/>
        <v>82606054</v>
      </c>
      <c r="J232" s="132">
        <f t="shared" si="50"/>
        <v>206500</v>
      </c>
      <c r="K232" s="131">
        <f t="shared" si="51"/>
        <v>6026240</v>
      </c>
      <c r="O232" s="2"/>
    </row>
    <row r="233" spans="1:15">
      <c r="A233" s="126">
        <v>232</v>
      </c>
      <c r="B233" s="133">
        <v>4602</v>
      </c>
      <c r="C233" s="133">
        <v>46</v>
      </c>
      <c r="D233" s="128" t="s">
        <v>12</v>
      </c>
      <c r="E233" s="128">
        <v>1713</v>
      </c>
      <c r="F233" s="128">
        <f t="shared" si="47"/>
        <v>1884.3000000000002</v>
      </c>
      <c r="G233" s="129">
        <f t="shared" ref="G233:G234" si="58">G232</f>
        <v>45520</v>
      </c>
      <c r="H233" s="130">
        <f t="shared" si="48"/>
        <v>77975760</v>
      </c>
      <c r="I233" s="131">
        <f t="shared" si="49"/>
        <v>82654306</v>
      </c>
      <c r="J233" s="132">
        <f t="shared" si="50"/>
        <v>206500</v>
      </c>
      <c r="K233" s="131">
        <f t="shared" si="51"/>
        <v>6029760.0000000009</v>
      </c>
      <c r="O233" s="2"/>
    </row>
    <row r="234" spans="1:15">
      <c r="A234" s="126">
        <v>233</v>
      </c>
      <c r="B234" s="133">
        <v>4603</v>
      </c>
      <c r="C234" s="133">
        <v>46</v>
      </c>
      <c r="D234" s="128" t="s">
        <v>12</v>
      </c>
      <c r="E234" s="128">
        <v>1769</v>
      </c>
      <c r="F234" s="128">
        <f t="shared" si="47"/>
        <v>1945.9</v>
      </c>
      <c r="G234" s="129">
        <f t="shared" si="58"/>
        <v>45520</v>
      </c>
      <c r="H234" s="130">
        <f t="shared" si="48"/>
        <v>80524880</v>
      </c>
      <c r="I234" s="131">
        <f t="shared" si="49"/>
        <v>85356373</v>
      </c>
      <c r="J234" s="132">
        <f t="shared" si="50"/>
        <v>213500</v>
      </c>
      <c r="K234" s="131">
        <f t="shared" si="51"/>
        <v>6226880</v>
      </c>
      <c r="O234" s="2"/>
    </row>
    <row r="235" spans="1:15">
      <c r="A235" s="126">
        <v>234</v>
      </c>
      <c r="B235" s="133">
        <v>4604</v>
      </c>
      <c r="C235" s="133">
        <v>46</v>
      </c>
      <c r="D235" s="128" t="s">
        <v>12</v>
      </c>
      <c r="E235" s="128">
        <v>1761</v>
      </c>
      <c r="F235" s="128">
        <f t="shared" si="47"/>
        <v>1937.1000000000001</v>
      </c>
      <c r="G235" s="129">
        <f>G234</f>
        <v>45520</v>
      </c>
      <c r="H235" s="130">
        <f t="shared" si="48"/>
        <v>80160720</v>
      </c>
      <c r="I235" s="131">
        <f t="shared" si="49"/>
        <v>84970363</v>
      </c>
      <c r="J235" s="132">
        <f t="shared" si="50"/>
        <v>212500</v>
      </c>
      <c r="K235" s="131">
        <f t="shared" si="51"/>
        <v>6198720</v>
      </c>
      <c r="O235" s="2"/>
    </row>
    <row r="236" spans="1:15">
      <c r="A236" s="126">
        <v>235</v>
      </c>
      <c r="B236" s="133">
        <v>4605</v>
      </c>
      <c r="C236" s="133">
        <v>46</v>
      </c>
      <c r="D236" s="128" t="s">
        <v>22</v>
      </c>
      <c r="E236" s="128">
        <v>3512</v>
      </c>
      <c r="F236" s="128">
        <f t="shared" si="47"/>
        <v>3863.2000000000003</v>
      </c>
      <c r="G236" s="129">
        <f>G235</f>
        <v>45520</v>
      </c>
      <c r="H236" s="130">
        <f t="shared" si="48"/>
        <v>159866240</v>
      </c>
      <c r="I236" s="131">
        <f t="shared" si="49"/>
        <v>169458214</v>
      </c>
      <c r="J236" s="132">
        <f t="shared" si="50"/>
        <v>423500</v>
      </c>
      <c r="K236" s="131">
        <f t="shared" si="51"/>
        <v>12362240</v>
      </c>
      <c r="O236" s="2"/>
    </row>
    <row r="237" spans="1:15">
      <c r="A237" s="126">
        <v>236</v>
      </c>
      <c r="B237" s="133">
        <v>4606</v>
      </c>
      <c r="C237" s="133">
        <v>46</v>
      </c>
      <c r="D237" s="128" t="s">
        <v>22</v>
      </c>
      <c r="E237" s="128">
        <v>3120</v>
      </c>
      <c r="F237" s="128">
        <f t="shared" si="47"/>
        <v>3432.0000000000005</v>
      </c>
      <c r="G237" s="129">
        <f>G236</f>
        <v>45520</v>
      </c>
      <c r="H237" s="130">
        <f t="shared" si="48"/>
        <v>142022400</v>
      </c>
      <c r="I237" s="131">
        <f t="shared" si="49"/>
        <v>150543744</v>
      </c>
      <c r="J237" s="132">
        <f t="shared" si="50"/>
        <v>376500</v>
      </c>
      <c r="K237" s="131">
        <f t="shared" si="51"/>
        <v>10982400.000000002</v>
      </c>
      <c r="O237" s="2"/>
    </row>
    <row r="238" spans="1:15">
      <c r="A238" s="126">
        <v>237</v>
      </c>
      <c r="B238" s="133">
        <v>4701</v>
      </c>
      <c r="C238" s="133">
        <v>47</v>
      </c>
      <c r="D238" s="128" t="s">
        <v>12</v>
      </c>
      <c r="E238" s="128">
        <v>1712</v>
      </c>
      <c r="F238" s="128">
        <f t="shared" si="47"/>
        <v>1883.2</v>
      </c>
      <c r="G238" s="129">
        <f>G237+120</f>
        <v>45640</v>
      </c>
      <c r="H238" s="130">
        <f t="shared" si="48"/>
        <v>78135680</v>
      </c>
      <c r="I238" s="131">
        <f t="shared" si="49"/>
        <v>82823821</v>
      </c>
      <c r="J238" s="132">
        <f t="shared" si="50"/>
        <v>207000</v>
      </c>
      <c r="K238" s="131">
        <f t="shared" si="51"/>
        <v>6026240</v>
      </c>
      <c r="O238" s="2"/>
    </row>
    <row r="239" spans="1:15">
      <c r="A239" s="126">
        <v>238</v>
      </c>
      <c r="B239" s="133">
        <v>4702</v>
      </c>
      <c r="C239" s="133">
        <v>47</v>
      </c>
      <c r="D239" s="128" t="s">
        <v>12</v>
      </c>
      <c r="E239" s="128">
        <v>1713</v>
      </c>
      <c r="F239" s="128">
        <f t="shared" si="47"/>
        <v>1884.3000000000002</v>
      </c>
      <c r="G239" s="129">
        <f t="shared" ref="G239:G240" si="59">G238</f>
        <v>45640</v>
      </c>
      <c r="H239" s="130">
        <f t="shared" si="48"/>
        <v>78181320</v>
      </c>
      <c r="I239" s="131">
        <f t="shared" si="49"/>
        <v>82872199</v>
      </c>
      <c r="J239" s="132">
        <f t="shared" si="50"/>
        <v>207000</v>
      </c>
      <c r="K239" s="131">
        <f t="shared" si="51"/>
        <v>6029760.0000000009</v>
      </c>
      <c r="O239" s="2"/>
    </row>
    <row r="240" spans="1:15">
      <c r="A240" s="126">
        <v>239</v>
      </c>
      <c r="B240" s="133">
        <v>4703</v>
      </c>
      <c r="C240" s="133">
        <v>47</v>
      </c>
      <c r="D240" s="128" t="s">
        <v>12</v>
      </c>
      <c r="E240" s="128">
        <v>1769</v>
      </c>
      <c r="F240" s="128">
        <f t="shared" si="47"/>
        <v>1945.9</v>
      </c>
      <c r="G240" s="129">
        <f t="shared" si="59"/>
        <v>45640</v>
      </c>
      <c r="H240" s="130">
        <f t="shared" si="48"/>
        <v>80737160</v>
      </c>
      <c r="I240" s="131">
        <f t="shared" si="49"/>
        <v>85581390</v>
      </c>
      <c r="J240" s="132">
        <f t="shared" si="50"/>
        <v>214000</v>
      </c>
      <c r="K240" s="131">
        <f t="shared" si="51"/>
        <v>6226880</v>
      </c>
      <c r="O240" s="2"/>
    </row>
    <row r="241" spans="1:15">
      <c r="A241" s="126">
        <v>240</v>
      </c>
      <c r="B241" s="133">
        <v>4704</v>
      </c>
      <c r="C241" s="133">
        <v>47</v>
      </c>
      <c r="D241" s="128" t="s">
        <v>12</v>
      </c>
      <c r="E241" s="128">
        <v>1761</v>
      </c>
      <c r="F241" s="128">
        <f t="shared" si="47"/>
        <v>1937.1000000000001</v>
      </c>
      <c r="G241" s="129">
        <f>G240</f>
        <v>45640</v>
      </c>
      <c r="H241" s="130">
        <f t="shared" si="48"/>
        <v>80372040</v>
      </c>
      <c r="I241" s="131">
        <f t="shared" si="49"/>
        <v>85194362</v>
      </c>
      <c r="J241" s="132">
        <f t="shared" si="50"/>
        <v>213000</v>
      </c>
      <c r="K241" s="131">
        <f t="shared" si="51"/>
        <v>6198720</v>
      </c>
      <c r="O241" s="2"/>
    </row>
    <row r="242" spans="1:15">
      <c r="A242" s="126">
        <v>241</v>
      </c>
      <c r="B242" s="133">
        <v>4705</v>
      </c>
      <c r="C242" s="133">
        <v>47</v>
      </c>
      <c r="D242" s="128" t="s">
        <v>22</v>
      </c>
      <c r="E242" s="128">
        <v>3512</v>
      </c>
      <c r="F242" s="128">
        <f t="shared" si="47"/>
        <v>3863.2000000000003</v>
      </c>
      <c r="G242" s="129">
        <f>G241</f>
        <v>45640</v>
      </c>
      <c r="H242" s="130">
        <f t="shared" si="48"/>
        <v>160287680</v>
      </c>
      <c r="I242" s="131">
        <f t="shared" si="49"/>
        <v>169904941</v>
      </c>
      <c r="J242" s="132">
        <f t="shared" si="50"/>
        <v>425000</v>
      </c>
      <c r="K242" s="131">
        <f t="shared" si="51"/>
        <v>12362240</v>
      </c>
      <c r="O242" s="2"/>
    </row>
    <row r="243" spans="1:15">
      <c r="A243" s="126">
        <v>242</v>
      </c>
      <c r="B243" s="133">
        <v>4706</v>
      </c>
      <c r="C243" s="133">
        <v>47</v>
      </c>
      <c r="D243" s="128" t="s">
        <v>22</v>
      </c>
      <c r="E243" s="128">
        <v>3120</v>
      </c>
      <c r="F243" s="128">
        <f t="shared" si="47"/>
        <v>3432.0000000000005</v>
      </c>
      <c r="G243" s="129">
        <f>G242</f>
        <v>45640</v>
      </c>
      <c r="H243" s="130">
        <f t="shared" si="48"/>
        <v>142396800</v>
      </c>
      <c r="I243" s="131">
        <f t="shared" si="49"/>
        <v>150940608</v>
      </c>
      <c r="J243" s="132">
        <f t="shared" si="50"/>
        <v>377500</v>
      </c>
      <c r="K243" s="131">
        <f t="shared" si="51"/>
        <v>10982400.000000002</v>
      </c>
      <c r="O243" s="2"/>
    </row>
    <row r="244" spans="1:15">
      <c r="A244" s="126">
        <v>243</v>
      </c>
      <c r="B244" s="133">
        <v>4801</v>
      </c>
      <c r="C244" s="133">
        <v>48</v>
      </c>
      <c r="D244" s="128" t="s">
        <v>12</v>
      </c>
      <c r="E244" s="128">
        <v>1712</v>
      </c>
      <c r="F244" s="128">
        <f t="shared" si="47"/>
        <v>1883.2</v>
      </c>
      <c r="G244" s="129">
        <f>G243+120</f>
        <v>45760</v>
      </c>
      <c r="H244" s="130">
        <f t="shared" si="48"/>
        <v>78341120</v>
      </c>
      <c r="I244" s="131">
        <f t="shared" si="49"/>
        <v>83041587</v>
      </c>
      <c r="J244" s="132">
        <f t="shared" si="50"/>
        <v>207500</v>
      </c>
      <c r="K244" s="131">
        <f t="shared" si="51"/>
        <v>6026240</v>
      </c>
      <c r="O244" s="2"/>
    </row>
    <row r="245" spans="1:15">
      <c r="A245" s="126">
        <v>244</v>
      </c>
      <c r="B245" s="133">
        <v>4802</v>
      </c>
      <c r="C245" s="133">
        <v>48</v>
      </c>
      <c r="D245" s="128" t="s">
        <v>12</v>
      </c>
      <c r="E245" s="128">
        <v>1713</v>
      </c>
      <c r="F245" s="128">
        <f t="shared" si="47"/>
        <v>1884.3000000000002</v>
      </c>
      <c r="G245" s="129">
        <f t="shared" ref="G245:G246" si="60">G244</f>
        <v>45760</v>
      </c>
      <c r="H245" s="130">
        <f t="shared" si="48"/>
        <v>78386880</v>
      </c>
      <c r="I245" s="131">
        <f t="shared" si="49"/>
        <v>83090093</v>
      </c>
      <c r="J245" s="132">
        <f t="shared" si="50"/>
        <v>207500</v>
      </c>
      <c r="K245" s="131">
        <f t="shared" si="51"/>
        <v>6029760.0000000009</v>
      </c>
      <c r="O245" s="2"/>
    </row>
    <row r="246" spans="1:15">
      <c r="A246" s="126">
        <v>245</v>
      </c>
      <c r="B246" s="133">
        <v>4803</v>
      </c>
      <c r="C246" s="133">
        <v>48</v>
      </c>
      <c r="D246" s="128" t="s">
        <v>12</v>
      </c>
      <c r="E246" s="128">
        <v>1769</v>
      </c>
      <c r="F246" s="128">
        <f t="shared" si="47"/>
        <v>1945.9</v>
      </c>
      <c r="G246" s="129">
        <f t="shared" si="60"/>
        <v>45760</v>
      </c>
      <c r="H246" s="130">
        <f t="shared" si="48"/>
        <v>80949440</v>
      </c>
      <c r="I246" s="131">
        <f t="shared" si="49"/>
        <v>85806406</v>
      </c>
      <c r="J246" s="132">
        <f t="shared" si="50"/>
        <v>214500</v>
      </c>
      <c r="K246" s="131">
        <f t="shared" si="51"/>
        <v>6226880</v>
      </c>
      <c r="O246" s="2"/>
    </row>
    <row r="247" spans="1:15">
      <c r="A247" s="126">
        <v>246</v>
      </c>
      <c r="B247" s="133">
        <v>4804</v>
      </c>
      <c r="C247" s="133">
        <v>48</v>
      </c>
      <c r="D247" s="128" t="s">
        <v>12</v>
      </c>
      <c r="E247" s="128">
        <v>1761</v>
      </c>
      <c r="F247" s="128">
        <f t="shared" si="47"/>
        <v>1937.1000000000001</v>
      </c>
      <c r="G247" s="129">
        <f>G246</f>
        <v>45760</v>
      </c>
      <c r="H247" s="130">
        <f t="shared" si="48"/>
        <v>80583360</v>
      </c>
      <c r="I247" s="131">
        <f t="shared" si="49"/>
        <v>85418362</v>
      </c>
      <c r="J247" s="132">
        <f t="shared" si="50"/>
        <v>213500</v>
      </c>
      <c r="K247" s="131">
        <f t="shared" si="51"/>
        <v>6198720</v>
      </c>
      <c r="O247" s="2"/>
    </row>
    <row r="248" spans="1:15">
      <c r="A248" s="126">
        <v>247</v>
      </c>
      <c r="B248" s="133">
        <v>4805</v>
      </c>
      <c r="C248" s="133">
        <v>48</v>
      </c>
      <c r="D248" s="128" t="s">
        <v>22</v>
      </c>
      <c r="E248" s="128">
        <v>3512</v>
      </c>
      <c r="F248" s="128">
        <f t="shared" si="47"/>
        <v>3863.2000000000003</v>
      </c>
      <c r="G248" s="129">
        <f>G247</f>
        <v>45760</v>
      </c>
      <c r="H248" s="130">
        <f t="shared" si="48"/>
        <v>160709120</v>
      </c>
      <c r="I248" s="131">
        <f t="shared" si="49"/>
        <v>170351667</v>
      </c>
      <c r="J248" s="132">
        <f t="shared" si="50"/>
        <v>426000</v>
      </c>
      <c r="K248" s="131">
        <f t="shared" si="51"/>
        <v>12362240</v>
      </c>
      <c r="O248" s="2"/>
    </row>
    <row r="249" spans="1:15">
      <c r="A249" s="126">
        <v>248</v>
      </c>
      <c r="B249" s="133">
        <v>4806</v>
      </c>
      <c r="C249" s="133">
        <v>48</v>
      </c>
      <c r="D249" s="128" t="s">
        <v>22</v>
      </c>
      <c r="E249" s="128">
        <v>3120</v>
      </c>
      <c r="F249" s="128">
        <f t="shared" si="47"/>
        <v>3432.0000000000005</v>
      </c>
      <c r="G249" s="129">
        <f>G248</f>
        <v>45760</v>
      </c>
      <c r="H249" s="130">
        <f t="shared" si="48"/>
        <v>142771200</v>
      </c>
      <c r="I249" s="131">
        <f t="shared" si="49"/>
        <v>151337472</v>
      </c>
      <c r="J249" s="132">
        <f t="shared" si="50"/>
        <v>378500</v>
      </c>
      <c r="K249" s="131">
        <f t="shared" si="51"/>
        <v>10982400.000000002</v>
      </c>
      <c r="O249" s="2"/>
    </row>
    <row r="250" spans="1:15">
      <c r="A250" s="126">
        <v>249</v>
      </c>
      <c r="B250" s="133">
        <v>4901</v>
      </c>
      <c r="C250" s="133">
        <v>49</v>
      </c>
      <c r="D250" s="128" t="s">
        <v>12</v>
      </c>
      <c r="E250" s="128">
        <v>1712</v>
      </c>
      <c r="F250" s="128">
        <f t="shared" si="47"/>
        <v>1883.2</v>
      </c>
      <c r="G250" s="129">
        <f>G249+120</f>
        <v>45880</v>
      </c>
      <c r="H250" s="130">
        <f t="shared" si="48"/>
        <v>78546560</v>
      </c>
      <c r="I250" s="131">
        <f t="shared" si="49"/>
        <v>83259354</v>
      </c>
      <c r="J250" s="132">
        <f t="shared" si="50"/>
        <v>208000</v>
      </c>
      <c r="K250" s="131">
        <f t="shared" si="51"/>
        <v>6026240</v>
      </c>
      <c r="O250" s="2"/>
    </row>
    <row r="251" spans="1:15">
      <c r="A251" s="126">
        <v>250</v>
      </c>
      <c r="B251" s="133">
        <v>4902</v>
      </c>
      <c r="C251" s="133">
        <v>49</v>
      </c>
      <c r="D251" s="128" t="s">
        <v>12</v>
      </c>
      <c r="E251" s="128">
        <v>1713</v>
      </c>
      <c r="F251" s="128">
        <f t="shared" si="47"/>
        <v>1884.3000000000002</v>
      </c>
      <c r="G251" s="129">
        <f t="shared" ref="G251:G252" si="61">G250</f>
        <v>45880</v>
      </c>
      <c r="H251" s="130">
        <f t="shared" si="48"/>
        <v>78592440</v>
      </c>
      <c r="I251" s="131">
        <f t="shared" si="49"/>
        <v>83307986</v>
      </c>
      <c r="J251" s="132">
        <f t="shared" si="50"/>
        <v>208500</v>
      </c>
      <c r="K251" s="131">
        <f t="shared" si="51"/>
        <v>6029760.0000000009</v>
      </c>
      <c r="O251" s="2"/>
    </row>
    <row r="252" spans="1:15">
      <c r="A252" s="126">
        <v>251</v>
      </c>
      <c r="B252" s="133">
        <v>4903</v>
      </c>
      <c r="C252" s="133">
        <v>49</v>
      </c>
      <c r="D252" s="128" t="s">
        <v>12</v>
      </c>
      <c r="E252" s="128">
        <v>1769</v>
      </c>
      <c r="F252" s="128">
        <f t="shared" si="47"/>
        <v>1945.9</v>
      </c>
      <c r="G252" s="129">
        <f t="shared" si="61"/>
        <v>45880</v>
      </c>
      <c r="H252" s="130">
        <f t="shared" si="48"/>
        <v>81161720</v>
      </c>
      <c r="I252" s="131">
        <f t="shared" si="49"/>
        <v>86031423</v>
      </c>
      <c r="J252" s="132">
        <f t="shared" si="50"/>
        <v>215000</v>
      </c>
      <c r="K252" s="131">
        <f t="shared" si="51"/>
        <v>6226880</v>
      </c>
      <c r="O252" s="2"/>
    </row>
    <row r="253" spans="1:15">
      <c r="A253" s="126">
        <v>252</v>
      </c>
      <c r="B253" s="133">
        <v>4904</v>
      </c>
      <c r="C253" s="133">
        <v>49</v>
      </c>
      <c r="D253" s="128" t="s">
        <v>12</v>
      </c>
      <c r="E253" s="128">
        <v>1761</v>
      </c>
      <c r="F253" s="128">
        <f t="shared" si="47"/>
        <v>1937.1000000000001</v>
      </c>
      <c r="G253" s="129">
        <f>G252</f>
        <v>45880</v>
      </c>
      <c r="H253" s="130">
        <f t="shared" si="48"/>
        <v>80794680</v>
      </c>
      <c r="I253" s="131">
        <f t="shared" si="49"/>
        <v>85642361</v>
      </c>
      <c r="J253" s="132">
        <f t="shared" si="50"/>
        <v>214000</v>
      </c>
      <c r="K253" s="131">
        <f t="shared" si="51"/>
        <v>6198720</v>
      </c>
      <c r="O253" s="2"/>
    </row>
    <row r="254" spans="1:15">
      <c r="A254" s="126">
        <v>253</v>
      </c>
      <c r="B254" s="133">
        <v>4905</v>
      </c>
      <c r="C254" s="133">
        <v>49</v>
      </c>
      <c r="D254" s="128" t="s">
        <v>22</v>
      </c>
      <c r="E254" s="128">
        <v>3512</v>
      </c>
      <c r="F254" s="128">
        <f t="shared" si="47"/>
        <v>3863.2000000000003</v>
      </c>
      <c r="G254" s="129">
        <f>G253</f>
        <v>45880</v>
      </c>
      <c r="H254" s="130">
        <f t="shared" si="48"/>
        <v>161130560</v>
      </c>
      <c r="I254" s="131">
        <f t="shared" si="49"/>
        <v>170798394</v>
      </c>
      <c r="J254" s="132">
        <f t="shared" si="50"/>
        <v>427000</v>
      </c>
      <c r="K254" s="131">
        <f t="shared" si="51"/>
        <v>12362240</v>
      </c>
      <c r="O254" s="2"/>
    </row>
    <row r="255" spans="1:15">
      <c r="A255" s="126">
        <v>254</v>
      </c>
      <c r="B255" s="133">
        <v>4906</v>
      </c>
      <c r="C255" s="133">
        <v>49</v>
      </c>
      <c r="D255" s="128" t="s">
        <v>22</v>
      </c>
      <c r="E255" s="128">
        <v>3120</v>
      </c>
      <c r="F255" s="128">
        <f t="shared" si="47"/>
        <v>3432.0000000000005</v>
      </c>
      <c r="G255" s="129">
        <f>G254</f>
        <v>45880</v>
      </c>
      <c r="H255" s="130">
        <f t="shared" si="48"/>
        <v>143145600</v>
      </c>
      <c r="I255" s="131">
        <f t="shared" si="49"/>
        <v>151734336</v>
      </c>
      <c r="J255" s="132">
        <f t="shared" si="50"/>
        <v>379500</v>
      </c>
      <c r="K255" s="131">
        <f t="shared" si="51"/>
        <v>10982400.000000002</v>
      </c>
      <c r="O255" s="2"/>
    </row>
    <row r="256" spans="1:15">
      <c r="A256" s="126">
        <v>255</v>
      </c>
      <c r="B256" s="133">
        <v>5003</v>
      </c>
      <c r="C256" s="133">
        <v>50</v>
      </c>
      <c r="D256" s="128" t="s">
        <v>12</v>
      </c>
      <c r="E256" s="128">
        <v>1769</v>
      </c>
      <c r="F256" s="128">
        <f t="shared" si="47"/>
        <v>1945.9</v>
      </c>
      <c r="G256" s="129">
        <f>G255+120</f>
        <v>46000</v>
      </c>
      <c r="H256" s="130">
        <f t="shared" si="48"/>
        <v>81374000</v>
      </c>
      <c r="I256" s="131">
        <f t="shared" si="49"/>
        <v>86256440</v>
      </c>
      <c r="J256" s="132">
        <f t="shared" si="50"/>
        <v>215500</v>
      </c>
      <c r="K256" s="131">
        <f t="shared" si="51"/>
        <v>6226880</v>
      </c>
      <c r="O256" s="2"/>
    </row>
    <row r="257" spans="1:15">
      <c r="A257" s="126">
        <v>256</v>
      </c>
      <c r="B257" s="133">
        <v>5004</v>
      </c>
      <c r="C257" s="133">
        <v>50</v>
      </c>
      <c r="D257" s="128" t="s">
        <v>12</v>
      </c>
      <c r="E257" s="128">
        <v>1761</v>
      </c>
      <c r="F257" s="128">
        <f t="shared" si="47"/>
        <v>1937.1000000000001</v>
      </c>
      <c r="G257" s="129">
        <f>G256</f>
        <v>46000</v>
      </c>
      <c r="H257" s="130">
        <f t="shared" si="48"/>
        <v>81006000</v>
      </c>
      <c r="I257" s="131">
        <f t="shared" si="49"/>
        <v>85866360</v>
      </c>
      <c r="J257" s="132">
        <f t="shared" si="50"/>
        <v>214500</v>
      </c>
      <c r="K257" s="131">
        <f t="shared" si="51"/>
        <v>6198720</v>
      </c>
      <c r="O257" s="2"/>
    </row>
    <row r="258" spans="1:15">
      <c r="A258" s="126">
        <v>257</v>
      </c>
      <c r="B258" s="133">
        <v>5005</v>
      </c>
      <c r="C258" s="133">
        <v>50</v>
      </c>
      <c r="D258" s="128" t="s">
        <v>22</v>
      </c>
      <c r="E258" s="128">
        <v>3512</v>
      </c>
      <c r="F258" s="128">
        <f t="shared" si="47"/>
        <v>3863.2000000000003</v>
      </c>
      <c r="G258" s="129">
        <f>G257</f>
        <v>46000</v>
      </c>
      <c r="H258" s="130">
        <f t="shared" si="48"/>
        <v>161552000</v>
      </c>
      <c r="I258" s="131">
        <f t="shared" si="49"/>
        <v>171245120</v>
      </c>
      <c r="J258" s="132">
        <f t="shared" si="50"/>
        <v>428000</v>
      </c>
      <c r="K258" s="131">
        <f t="shared" si="51"/>
        <v>12362240</v>
      </c>
      <c r="O258" s="2"/>
    </row>
    <row r="259" spans="1:15">
      <c r="A259" s="126">
        <v>258</v>
      </c>
      <c r="B259" s="133">
        <v>5006</v>
      </c>
      <c r="C259" s="133">
        <v>50</v>
      </c>
      <c r="D259" s="128" t="s">
        <v>22</v>
      </c>
      <c r="E259" s="128">
        <v>3120</v>
      </c>
      <c r="F259" s="128">
        <f t="shared" ref="F259" si="62">E259*1.1</f>
        <v>3432.0000000000005</v>
      </c>
      <c r="G259" s="129">
        <f>G258</f>
        <v>46000</v>
      </c>
      <c r="H259" s="130">
        <f t="shared" ref="H259" si="63">E259*G259</f>
        <v>143520000</v>
      </c>
      <c r="I259" s="131">
        <f t="shared" ref="I259" si="64">ROUND(H259*1.06,0)</f>
        <v>152131200</v>
      </c>
      <c r="J259" s="132">
        <f t="shared" ref="J259" si="65">MROUND((I259*0.03/12),500)</f>
        <v>380500</v>
      </c>
      <c r="K259" s="131">
        <f t="shared" ref="K259" si="66">F259*3200</f>
        <v>10982400.000000002</v>
      </c>
      <c r="O259" s="2"/>
    </row>
    <row r="260" spans="1:15" s="32" customFormat="1" ht="16.5">
      <c r="A260" s="134" t="s">
        <v>3</v>
      </c>
      <c r="B260" s="134"/>
      <c r="C260" s="134"/>
      <c r="D260" s="134"/>
      <c r="E260" s="135">
        <f t="shared" ref="E260:F260" si="67">SUM(E2:E259)</f>
        <v>581661</v>
      </c>
      <c r="F260" s="135">
        <f t="shared" si="67"/>
        <v>639827.1</v>
      </c>
      <c r="G260" s="136"/>
      <c r="H260" s="137">
        <f>SUM(H4:H259)</f>
        <v>25082841720</v>
      </c>
      <c r="I260" s="138">
        <f>SUM(I4:I259)</f>
        <v>26587812223</v>
      </c>
      <c r="J260" s="139"/>
      <c r="K260" s="137">
        <f>SUM(K4:K259)</f>
        <v>2035418880</v>
      </c>
    </row>
  </sheetData>
  <mergeCells count="1">
    <mergeCell ref="A260:D2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N7"/>
  <sheetViews>
    <sheetView zoomScale="145" zoomScaleNormal="145" workbookViewId="0">
      <selection activeCell="H2" sqref="H2:I2"/>
    </sheetView>
  </sheetViews>
  <sheetFormatPr defaultRowHeight="15"/>
  <cols>
    <col min="3" max="3" width="13.5703125" customWidth="1"/>
    <col min="4" max="4" width="18.5703125" style="1" customWidth="1"/>
    <col min="5" max="5" width="10.42578125" style="1" customWidth="1"/>
    <col min="6" max="6" width="15.140625" style="1" bestFit="1" customWidth="1"/>
    <col min="7" max="7" width="11.85546875" style="1" bestFit="1" customWidth="1"/>
    <col min="8" max="8" width="19.28515625" style="1" customWidth="1"/>
    <col min="9" max="9" width="21" style="1" customWidth="1"/>
    <col min="10" max="10" width="16.85546875" style="1" bestFit="1" customWidth="1"/>
    <col min="11" max="11" width="19.28515625" style="1" customWidth="1"/>
    <col min="13" max="13" width="15.28515625" bestFit="1" customWidth="1"/>
  </cols>
  <sheetData>
    <row r="1" spans="1:14" s="8" customFormat="1" ht="21" customHeight="1">
      <c r="A1" s="41" t="s">
        <v>4</v>
      </c>
      <c r="B1" s="41" t="s">
        <v>20</v>
      </c>
      <c r="C1" s="41" t="s">
        <v>21</v>
      </c>
      <c r="D1" s="41" t="s">
        <v>10</v>
      </c>
      <c r="E1" s="41" t="s">
        <v>5</v>
      </c>
      <c r="F1" s="41" t="s">
        <v>6</v>
      </c>
      <c r="G1" s="41" t="s">
        <v>7</v>
      </c>
      <c r="H1" s="41" t="s">
        <v>8</v>
      </c>
      <c r="I1" s="41" t="s">
        <v>9</v>
      </c>
      <c r="J1" s="4"/>
      <c r="K1" s="4"/>
      <c r="L1" s="4"/>
      <c r="M1" s="4"/>
      <c r="N1" s="4"/>
    </row>
    <row r="2" spans="1:14" s="8" customFormat="1" ht="49.5">
      <c r="A2" s="75"/>
      <c r="B2" s="76" t="s">
        <v>23</v>
      </c>
      <c r="C2" s="65"/>
      <c r="D2" s="72" t="s">
        <v>95</v>
      </c>
      <c r="E2" s="71">
        <f>168+90</f>
        <v>258</v>
      </c>
      <c r="F2" s="39">
        <v>600546</v>
      </c>
      <c r="G2" s="147">
        <v>660601</v>
      </c>
      <c r="H2" s="148">
        <v>25894094880</v>
      </c>
      <c r="I2" s="148">
        <v>27447740572</v>
      </c>
      <c r="J2" s="4"/>
      <c r="K2" s="15"/>
      <c r="L2" s="4"/>
      <c r="M2" s="4"/>
      <c r="N2" s="4"/>
    </row>
    <row r="3" spans="1:14" s="8" customFormat="1" ht="15.75">
      <c r="A3" s="99" t="s">
        <v>96</v>
      </c>
      <c r="B3" s="99"/>
      <c r="C3" s="99"/>
      <c r="D3" s="99"/>
      <c r="E3" s="73">
        <f>SUM(E2:E2)</f>
        <v>258</v>
      </c>
      <c r="F3" s="64">
        <f>SUM(F2:F2)</f>
        <v>600546</v>
      </c>
      <c r="G3" s="64">
        <f>SUM(G2:G2)</f>
        <v>660601</v>
      </c>
      <c r="H3" s="70">
        <f>SUM(H2:H2)</f>
        <v>25894094880</v>
      </c>
      <c r="I3" s="70">
        <f>SUM(I2:I2)</f>
        <v>27447740572</v>
      </c>
      <c r="J3" s="4"/>
      <c r="K3" s="16"/>
      <c r="L3" s="4"/>
      <c r="M3" s="4"/>
      <c r="N3" s="4"/>
    </row>
    <row r="4" spans="1:14" s="8" customFormat="1">
      <c r="A4" s="66"/>
      <c r="B4" s="66"/>
      <c r="C4" s="66"/>
      <c r="D4" s="66"/>
      <c r="E4" s="66"/>
      <c r="F4" s="66"/>
      <c r="G4" s="66"/>
      <c r="H4" s="66"/>
      <c r="I4" s="66"/>
      <c r="J4" s="4"/>
      <c r="K4" s="4"/>
      <c r="L4" s="4"/>
      <c r="M4" s="4"/>
      <c r="N4" s="4"/>
    </row>
    <row r="5" spans="1:14" s="8" customFormat="1" ht="16.5">
      <c r="D5" s="19"/>
      <c r="E5" s="4"/>
      <c r="F5" s="20"/>
      <c r="G5" s="20"/>
      <c r="H5" s="17"/>
      <c r="I5" s="17"/>
      <c r="J5" s="4"/>
      <c r="K5" s="18"/>
    </row>
    <row r="6" spans="1:14" s="4" customFormat="1" ht="16.5">
      <c r="D6" s="19"/>
      <c r="F6" s="20"/>
      <c r="G6" s="20"/>
      <c r="H6" s="21"/>
      <c r="I6" s="21"/>
      <c r="K6" s="18"/>
    </row>
    <row r="7" spans="1:14" s="8" customFormat="1" ht="15.75">
      <c r="A7" s="40"/>
      <c r="B7" s="40"/>
      <c r="C7" s="40"/>
      <c r="D7" s="67"/>
      <c r="E7" s="68"/>
      <c r="F7" s="69"/>
      <c r="G7" s="69"/>
      <c r="H7" s="22"/>
      <c r="I7" s="22"/>
      <c r="J7" s="74" t="e">
        <f>#REF!*3000</f>
        <v>#REF!</v>
      </c>
      <c r="K7" s="23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sheetPr filterMode="1"/>
  <dimension ref="A3:AJ172"/>
  <sheetViews>
    <sheetView topLeftCell="U8" zoomScale="130" zoomScaleNormal="130" workbookViewId="0">
      <selection activeCell="AG9" sqref="AG9:AG28"/>
    </sheetView>
  </sheetViews>
  <sheetFormatPr defaultRowHeight="16.5"/>
  <cols>
    <col min="1" max="1" width="14.5703125" style="44" customWidth="1"/>
    <col min="2" max="2" width="6.7109375" style="44" customWidth="1"/>
    <col min="3" max="3" width="17.85546875" style="44" customWidth="1"/>
    <col min="4" max="4" width="8.85546875" style="44" customWidth="1"/>
    <col min="5" max="5" width="8.7109375" style="44" customWidth="1"/>
    <col min="6" max="7" width="9.140625" style="44"/>
    <col min="8" max="8" width="5.85546875" style="44" bestFit="1" customWidth="1"/>
    <col min="9" max="10" width="9.140625" style="44"/>
    <col min="11" max="11" width="9.5703125" style="44" bestFit="1" customWidth="1"/>
    <col min="12" max="21" width="9.140625" style="44"/>
    <col min="22" max="22" width="10.85546875" style="44" bestFit="1" customWidth="1"/>
    <col min="23" max="29" width="9.140625" style="44"/>
    <col min="30" max="30" width="25.28515625" style="44" customWidth="1"/>
    <col min="31" max="31" width="9.5703125" style="44" bestFit="1" customWidth="1"/>
    <col min="32" max="16384" width="9.140625" style="44"/>
  </cols>
  <sheetData>
    <row r="3" spans="2:33" ht="18">
      <c r="B3" s="50"/>
    </row>
    <row r="5" spans="2:33">
      <c r="P5" s="45"/>
      <c r="Q5" s="45"/>
      <c r="R5" s="45"/>
      <c r="S5" s="45"/>
      <c r="T5" s="45"/>
    </row>
    <row r="6" spans="2:33">
      <c r="P6" s="46"/>
      <c r="Q6" s="46"/>
      <c r="R6" s="46"/>
      <c r="S6" s="51"/>
      <c r="T6" s="46"/>
    </row>
    <row r="7" spans="2:33">
      <c r="P7" s="46"/>
      <c r="Q7" s="46"/>
      <c r="R7" s="46"/>
      <c r="S7" s="51"/>
      <c r="T7" s="46"/>
    </row>
    <row r="8" spans="2:33" ht="17.25" thickBot="1">
      <c r="P8" s="46"/>
      <c r="Q8" s="46"/>
      <c r="R8" s="46"/>
      <c r="S8" s="51"/>
      <c r="T8" s="46"/>
      <c r="AA8" s="45"/>
      <c r="AB8" s="45"/>
      <c r="AC8" s="45"/>
      <c r="AD8" s="45"/>
      <c r="AE8" s="45"/>
    </row>
    <row r="9" spans="2:33" ht="17.25" thickBot="1">
      <c r="P9" s="46"/>
      <c r="Q9" s="46"/>
      <c r="R9" s="46"/>
      <c r="S9" s="51"/>
      <c r="T9" s="46"/>
      <c r="AA9" s="46"/>
      <c r="AB9" s="79">
        <v>1</v>
      </c>
      <c r="AC9" s="79">
        <v>4</v>
      </c>
      <c r="AD9" s="79" t="s">
        <v>25</v>
      </c>
      <c r="AE9" s="77">
        <v>289.89</v>
      </c>
      <c r="AF9" s="88">
        <f>AE9*10.764</f>
        <v>3120.3759599999998</v>
      </c>
      <c r="AG9" s="89">
        <v>6</v>
      </c>
    </row>
    <row r="10" spans="2:33" ht="17.25" thickBot="1">
      <c r="P10" s="46"/>
      <c r="Q10" s="46"/>
      <c r="R10" s="46"/>
      <c r="S10" s="51"/>
      <c r="T10" s="46"/>
      <c r="AA10" s="46"/>
      <c r="AB10" s="80">
        <v>2</v>
      </c>
      <c r="AC10" s="80">
        <v>4</v>
      </c>
      <c r="AD10" s="80" t="s">
        <v>26</v>
      </c>
      <c r="AE10" s="78">
        <v>326.29000000000002</v>
      </c>
      <c r="AF10" s="88">
        <f t="shared" ref="AF10:AF31" si="0">AE10*10.764</f>
        <v>3512.1855599999999</v>
      </c>
      <c r="AG10" s="89">
        <v>15</v>
      </c>
    </row>
    <row r="11" spans="2:33" ht="17.25" hidden="1" thickBot="1">
      <c r="P11" s="46"/>
      <c r="Q11" s="46"/>
      <c r="R11" s="46"/>
      <c r="S11" s="51"/>
      <c r="T11" s="46"/>
      <c r="AA11" s="46"/>
      <c r="AB11" s="79">
        <v>3</v>
      </c>
      <c r="AC11" s="79">
        <v>3</v>
      </c>
      <c r="AD11" s="79" t="s">
        <v>27</v>
      </c>
      <c r="AE11" s="90">
        <v>163.59</v>
      </c>
      <c r="AF11" s="88">
        <f t="shared" si="0"/>
        <v>1760.88276</v>
      </c>
      <c r="AG11" s="89">
        <v>15</v>
      </c>
    </row>
    <row r="12" spans="2:33" ht="17.25" hidden="1" thickBot="1">
      <c r="P12" s="46"/>
      <c r="Q12" s="46"/>
      <c r="R12" s="46"/>
      <c r="S12" s="51"/>
      <c r="T12" s="46"/>
      <c r="AA12" s="46"/>
      <c r="AB12" s="80">
        <v>4</v>
      </c>
      <c r="AC12" s="80">
        <v>3</v>
      </c>
      <c r="AD12" s="80" t="s">
        <v>28</v>
      </c>
      <c r="AE12" s="90">
        <v>158.41</v>
      </c>
      <c r="AF12" s="88">
        <f t="shared" si="0"/>
        <v>1705.1252399999998</v>
      </c>
      <c r="AG12" s="89">
        <v>19</v>
      </c>
    </row>
    <row r="13" spans="2:33" ht="17.25" hidden="1" thickBot="1">
      <c r="P13" s="46"/>
      <c r="Q13" s="46"/>
      <c r="R13" s="46"/>
      <c r="S13" s="51"/>
      <c r="T13" s="46"/>
      <c r="AA13" s="46"/>
      <c r="AB13" s="79">
        <v>5</v>
      </c>
      <c r="AC13" s="79">
        <v>3</v>
      </c>
      <c r="AD13" s="79" t="s">
        <v>29</v>
      </c>
      <c r="AE13" s="77">
        <v>163.69</v>
      </c>
      <c r="AF13" s="88">
        <f t="shared" si="0"/>
        <v>1761.9591599999999</v>
      </c>
      <c r="AG13" s="89">
        <v>23</v>
      </c>
    </row>
    <row r="14" spans="2:33" ht="17.25" hidden="1" thickBot="1">
      <c r="P14" s="46"/>
      <c r="Q14" s="46"/>
      <c r="R14" s="46"/>
      <c r="S14" s="51"/>
      <c r="T14" s="46"/>
      <c r="AA14" s="46"/>
      <c r="AB14" s="80">
        <v>6</v>
      </c>
      <c r="AC14" s="80">
        <v>3</v>
      </c>
      <c r="AD14" s="80" t="s">
        <v>30</v>
      </c>
      <c r="AE14" s="90">
        <v>158.69999999999999</v>
      </c>
      <c r="AF14" s="88">
        <f t="shared" si="0"/>
        <v>1708.2467999999997</v>
      </c>
      <c r="AG14" s="89">
        <v>2</v>
      </c>
    </row>
    <row r="15" spans="2:33" ht="17.25" hidden="1" thickBot="1">
      <c r="P15" s="46"/>
      <c r="Q15" s="46"/>
      <c r="R15" s="46"/>
      <c r="S15" s="51"/>
      <c r="T15" s="46"/>
      <c r="AA15" s="46"/>
      <c r="AB15" s="79">
        <v>7</v>
      </c>
      <c r="AC15" s="79">
        <v>3</v>
      </c>
      <c r="AD15" s="79" t="s">
        <v>31</v>
      </c>
      <c r="AE15" s="90">
        <v>163.59</v>
      </c>
      <c r="AF15" s="88">
        <f t="shared" si="0"/>
        <v>1760.88276</v>
      </c>
      <c r="AG15" s="89">
        <v>6</v>
      </c>
    </row>
    <row r="16" spans="2:33" ht="17.25" thickBot="1">
      <c r="P16" s="46"/>
      <c r="Q16" s="46"/>
      <c r="R16" s="46"/>
      <c r="S16" s="51"/>
      <c r="T16" s="46"/>
      <c r="AA16" s="46"/>
      <c r="AB16" s="80">
        <v>8</v>
      </c>
      <c r="AC16" s="80">
        <v>4</v>
      </c>
      <c r="AD16" s="80" t="s">
        <v>32</v>
      </c>
      <c r="AE16" s="78">
        <v>289.17</v>
      </c>
      <c r="AF16" s="88">
        <f t="shared" si="0"/>
        <v>3112.6258800000001</v>
      </c>
      <c r="AG16" s="89">
        <v>24</v>
      </c>
    </row>
    <row r="17" spans="2:36" ht="17.25" hidden="1" thickBot="1">
      <c r="P17" s="46"/>
      <c r="Q17" s="46"/>
      <c r="R17" s="46"/>
      <c r="S17" s="51"/>
      <c r="AA17" s="46"/>
      <c r="AB17" s="79">
        <v>9</v>
      </c>
      <c r="AC17" s="79">
        <v>3</v>
      </c>
      <c r="AD17" s="79" t="s">
        <v>33</v>
      </c>
      <c r="AE17" s="90">
        <v>159.1</v>
      </c>
      <c r="AF17" s="88">
        <f t="shared" si="0"/>
        <v>1712.5523999999998</v>
      </c>
      <c r="AG17" s="89">
        <v>13</v>
      </c>
    </row>
    <row r="18" spans="2:36" ht="17.25" hidden="1" customHeight="1" thickBot="1">
      <c r="AB18" s="80">
        <v>10</v>
      </c>
      <c r="AC18" s="80">
        <v>3</v>
      </c>
      <c r="AD18" s="80" t="s">
        <v>34</v>
      </c>
      <c r="AE18" s="78">
        <v>164.3</v>
      </c>
      <c r="AF18" s="88">
        <f t="shared" si="0"/>
        <v>1768.5252</v>
      </c>
      <c r="AG18" s="89">
        <v>6</v>
      </c>
    </row>
    <row r="19" spans="2:36" ht="23.25" hidden="1" customHeight="1" thickBot="1">
      <c r="B19" s="48"/>
      <c r="C19" s="48"/>
      <c r="D19" s="48"/>
      <c r="E19" s="49"/>
      <c r="F19" s="48"/>
      <c r="H19" s="48"/>
      <c r="AB19" s="79">
        <v>11</v>
      </c>
      <c r="AC19" s="79">
        <v>3</v>
      </c>
      <c r="AD19" s="79" t="s">
        <v>35</v>
      </c>
      <c r="AE19" s="77">
        <v>159.02000000000001</v>
      </c>
      <c r="AF19" s="88">
        <f t="shared" si="0"/>
        <v>1711.69128</v>
      </c>
      <c r="AG19" s="89">
        <v>5</v>
      </c>
    </row>
    <row r="20" spans="2:36" ht="17.25" hidden="1" thickBot="1">
      <c r="B20" s="48"/>
      <c r="C20" s="48"/>
      <c r="D20" s="48"/>
      <c r="E20" s="49"/>
      <c r="F20" s="48"/>
      <c r="H20" s="48"/>
      <c r="I20" s="45"/>
      <c r="J20" s="45"/>
      <c r="K20" s="45"/>
      <c r="AB20" s="80">
        <v>12</v>
      </c>
      <c r="AC20" s="80">
        <v>3</v>
      </c>
      <c r="AD20" s="80" t="s">
        <v>36</v>
      </c>
      <c r="AE20" s="90">
        <v>162.97999999999999</v>
      </c>
      <c r="AF20" s="88">
        <f t="shared" si="0"/>
        <v>1754.3167199999998</v>
      </c>
      <c r="AG20" s="89">
        <v>23</v>
      </c>
      <c r="AH20" s="91"/>
    </row>
    <row r="21" spans="2:36" ht="17.25" hidden="1" thickBot="1">
      <c r="B21" s="48"/>
      <c r="C21" s="48"/>
      <c r="D21" s="48"/>
      <c r="E21" s="49"/>
      <c r="F21" s="48"/>
      <c r="H21" s="48"/>
      <c r="I21" s="46"/>
      <c r="K21" s="46"/>
      <c r="AB21" s="79">
        <v>13</v>
      </c>
      <c r="AC21" s="79">
        <v>3</v>
      </c>
      <c r="AD21" s="79" t="s">
        <v>36</v>
      </c>
      <c r="AE21" s="90">
        <v>163.27000000000001</v>
      </c>
      <c r="AF21" s="88">
        <f t="shared" si="0"/>
        <v>1757.4382800000001</v>
      </c>
      <c r="AG21" s="89">
        <v>1</v>
      </c>
    </row>
    <row r="22" spans="2:36" ht="17.25" thickBot="1">
      <c r="B22" s="48"/>
      <c r="C22" s="48"/>
      <c r="D22" s="48"/>
      <c r="E22" s="49"/>
      <c r="F22" s="48"/>
      <c r="H22" s="48"/>
      <c r="I22" s="46"/>
      <c r="K22" s="46"/>
      <c r="AB22" s="80">
        <v>14</v>
      </c>
      <c r="AC22" s="80">
        <v>4</v>
      </c>
      <c r="AD22" s="80" t="s">
        <v>37</v>
      </c>
      <c r="AE22" s="78">
        <v>289.08</v>
      </c>
      <c r="AF22" s="88">
        <f t="shared" si="0"/>
        <v>3111.6571199999998</v>
      </c>
      <c r="AG22" s="89">
        <v>21</v>
      </c>
    </row>
    <row r="23" spans="2:36" ht="17.25" thickBot="1">
      <c r="B23" s="48"/>
      <c r="C23" s="48"/>
      <c r="D23" s="48"/>
      <c r="E23" s="49"/>
      <c r="F23" s="48"/>
      <c r="H23" s="48"/>
      <c r="I23" s="46"/>
      <c r="K23" s="46"/>
      <c r="AB23" s="79">
        <v>15</v>
      </c>
      <c r="AC23" s="79">
        <v>4</v>
      </c>
      <c r="AD23" s="79" t="s">
        <v>38</v>
      </c>
      <c r="AE23" s="77">
        <v>289.89</v>
      </c>
      <c r="AF23" s="88">
        <f t="shared" si="0"/>
        <v>3120.3759599999998</v>
      </c>
      <c r="AG23" s="89">
        <v>15</v>
      </c>
      <c r="AJ23" s="44">
        <f>13+5</f>
        <v>18</v>
      </c>
    </row>
    <row r="24" spans="2:36" ht="17.25" hidden="1" thickBot="1">
      <c r="B24" s="48"/>
      <c r="C24" s="48"/>
      <c r="D24" s="48"/>
      <c r="E24" s="49"/>
      <c r="F24" s="48"/>
      <c r="H24" s="48"/>
      <c r="I24" s="47"/>
      <c r="J24" s="46"/>
      <c r="AB24" s="80">
        <v>16</v>
      </c>
      <c r="AC24" s="80">
        <v>3</v>
      </c>
      <c r="AD24" s="80" t="s">
        <v>39</v>
      </c>
      <c r="AE24" s="78">
        <v>159.02000000000001</v>
      </c>
      <c r="AF24" s="88">
        <f t="shared" si="0"/>
        <v>1711.69128</v>
      </c>
      <c r="AG24" s="89">
        <v>13</v>
      </c>
    </row>
    <row r="25" spans="2:36" ht="17.25" thickBot="1">
      <c r="B25" s="48"/>
      <c r="C25" s="48"/>
      <c r="D25" s="48"/>
      <c r="E25" s="49"/>
      <c r="F25" s="48"/>
      <c r="H25" s="48"/>
      <c r="I25" s="47"/>
      <c r="J25" s="46"/>
      <c r="AB25" s="79">
        <v>17</v>
      </c>
      <c r="AC25" s="79">
        <v>4</v>
      </c>
      <c r="AD25" s="79" t="s">
        <v>40</v>
      </c>
      <c r="AE25" s="77">
        <v>326.29000000000002</v>
      </c>
      <c r="AF25" s="88">
        <f t="shared" si="0"/>
        <v>3512.1855599999999</v>
      </c>
      <c r="AG25" s="89">
        <v>6</v>
      </c>
    </row>
    <row r="26" spans="2:36" ht="17.25" hidden="1" thickBot="1">
      <c r="F26" s="52"/>
      <c r="G26" s="46"/>
      <c r="H26" s="46"/>
      <c r="I26" s="47"/>
      <c r="J26" s="46"/>
      <c r="AA26" s="45"/>
      <c r="AB26" s="80">
        <v>18</v>
      </c>
      <c r="AC26" s="80">
        <v>3</v>
      </c>
      <c r="AD26" s="80" t="s">
        <v>41</v>
      </c>
      <c r="AE26" s="90">
        <v>159.1</v>
      </c>
      <c r="AF26" s="88">
        <f t="shared" si="0"/>
        <v>1712.5523999999998</v>
      </c>
      <c r="AG26" s="89">
        <v>5</v>
      </c>
    </row>
    <row r="27" spans="2:36" ht="17.25" hidden="1" thickBot="1">
      <c r="F27" s="46"/>
      <c r="G27" s="46"/>
      <c r="H27" s="46"/>
      <c r="I27" s="46"/>
      <c r="J27" s="46"/>
      <c r="K27" s="51"/>
      <c r="L27" s="46"/>
      <c r="AA27" s="54"/>
      <c r="AB27" s="79">
        <v>19</v>
      </c>
      <c r="AC27" s="79">
        <v>3</v>
      </c>
      <c r="AD27" s="79" t="s">
        <v>29</v>
      </c>
      <c r="AE27" s="77">
        <v>163.97</v>
      </c>
      <c r="AF27" s="88">
        <f t="shared" si="0"/>
        <v>1764.97308</v>
      </c>
      <c r="AG27" s="89">
        <v>1</v>
      </c>
    </row>
    <row r="28" spans="2:36" ht="17.25" thickBot="1">
      <c r="F28" s="46"/>
      <c r="G28" s="46"/>
      <c r="H28" s="46"/>
      <c r="I28" s="46"/>
      <c r="J28" s="46"/>
      <c r="K28" s="51"/>
      <c r="L28" s="46"/>
      <c r="M28" s="55"/>
      <c r="AA28" s="54"/>
      <c r="AB28" s="80">
        <v>20</v>
      </c>
      <c r="AC28" s="80">
        <v>4</v>
      </c>
      <c r="AD28" s="80" t="s">
        <v>42</v>
      </c>
      <c r="AE28" s="78">
        <v>325.57</v>
      </c>
      <c r="AF28" s="88">
        <f t="shared" si="0"/>
        <v>3504.4354799999996</v>
      </c>
      <c r="AG28" s="89">
        <v>3</v>
      </c>
    </row>
    <row r="29" spans="2:36" ht="17.25" hidden="1" thickBot="1">
      <c r="F29" s="46"/>
      <c r="G29" s="46"/>
      <c r="H29" s="46"/>
      <c r="I29" s="46"/>
      <c r="J29" s="46"/>
      <c r="K29" s="51"/>
      <c r="L29" s="46"/>
      <c r="M29" s="55"/>
      <c r="AA29" s="54"/>
      <c r="AB29" s="79">
        <v>21</v>
      </c>
      <c r="AC29" s="79">
        <v>3</v>
      </c>
      <c r="AD29" s="79" t="s">
        <v>43</v>
      </c>
      <c r="AE29" s="77">
        <v>164.3</v>
      </c>
      <c r="AF29" s="88">
        <f t="shared" si="0"/>
        <v>1768.5252</v>
      </c>
      <c r="AG29" s="89">
        <v>15</v>
      </c>
    </row>
    <row r="30" spans="2:36" ht="23.25" hidden="1" customHeight="1" thickBot="1">
      <c r="H30" s="46"/>
      <c r="I30" s="46"/>
      <c r="J30" s="46"/>
      <c r="K30" s="51"/>
      <c r="L30" s="46"/>
      <c r="AB30" s="80">
        <v>22</v>
      </c>
      <c r="AC30" s="80">
        <v>3</v>
      </c>
      <c r="AD30" s="80" t="s">
        <v>44</v>
      </c>
      <c r="AE30" s="90">
        <v>158.49</v>
      </c>
      <c r="AF30" s="88">
        <f t="shared" si="0"/>
        <v>1705.9863600000001</v>
      </c>
      <c r="AG30" s="89">
        <v>19</v>
      </c>
    </row>
    <row r="31" spans="2:36" ht="20.25" hidden="1" customHeight="1" thickBot="1">
      <c r="H31" s="46"/>
      <c r="I31" s="46"/>
      <c r="J31" s="46"/>
      <c r="K31" s="51"/>
      <c r="L31" s="46"/>
      <c r="AB31" s="79">
        <v>23</v>
      </c>
      <c r="AC31" s="79">
        <v>3</v>
      </c>
      <c r="AD31" s="79" t="s">
        <v>44</v>
      </c>
      <c r="AE31" s="90">
        <v>158.78</v>
      </c>
      <c r="AF31" s="88">
        <f t="shared" si="0"/>
        <v>1709.1079199999999</v>
      </c>
      <c r="AG31" s="89">
        <v>2</v>
      </c>
    </row>
    <row r="32" spans="2:36" hidden="1">
      <c r="H32" s="46"/>
      <c r="I32" s="46"/>
      <c r="J32" s="46"/>
      <c r="K32" s="51"/>
      <c r="L32" s="46"/>
      <c r="AG32" s="53">
        <f>SUM(AG9:AG31)</f>
        <v>258</v>
      </c>
    </row>
    <row r="33" spans="1:31">
      <c r="H33" s="46"/>
      <c r="I33" s="46"/>
      <c r="J33" s="46"/>
      <c r="K33" s="51"/>
      <c r="L33" s="46"/>
      <c r="AA33" s="45"/>
      <c r="AB33" s="45"/>
      <c r="AC33" s="45"/>
      <c r="AD33" s="45"/>
      <c r="AE33" s="45"/>
    </row>
    <row r="34" spans="1:31">
      <c r="AA34" s="46"/>
      <c r="AB34" s="46"/>
      <c r="AC34" s="46"/>
      <c r="AD34" s="46"/>
      <c r="AE34" s="51"/>
    </row>
    <row r="35" spans="1:31">
      <c r="H35" s="46"/>
      <c r="I35" s="46"/>
      <c r="J35" s="46"/>
      <c r="K35" s="51"/>
      <c r="L35" s="46"/>
      <c r="AA35" s="46"/>
      <c r="AB35" s="46"/>
      <c r="AC35" s="46"/>
      <c r="AD35" s="46"/>
      <c r="AE35" s="51"/>
    </row>
    <row r="36" spans="1:31">
      <c r="H36" s="46"/>
      <c r="I36" s="46"/>
      <c r="J36" s="46"/>
      <c r="K36" s="51"/>
      <c r="L36" s="46"/>
      <c r="M36" s="45"/>
      <c r="AA36" s="46"/>
      <c r="AB36" s="46"/>
      <c r="AC36" s="46"/>
      <c r="AD36" s="46"/>
      <c r="AE36" s="51"/>
    </row>
    <row r="37" spans="1:31">
      <c r="H37" s="46"/>
      <c r="I37" s="46"/>
      <c r="J37" s="46"/>
      <c r="K37" s="51"/>
      <c r="L37" s="46"/>
      <c r="AA37" s="46"/>
      <c r="AB37" s="46"/>
      <c r="AC37" s="46"/>
      <c r="AD37" s="46"/>
      <c r="AE37" s="51"/>
    </row>
    <row r="38" spans="1:31">
      <c r="H38" s="46"/>
      <c r="I38" s="46"/>
      <c r="J38" s="46"/>
      <c r="K38" s="51"/>
      <c r="L38" s="46"/>
    </row>
    <row r="39" spans="1:31">
      <c r="H39" s="46"/>
      <c r="I39" s="46"/>
      <c r="J39" s="46"/>
      <c r="K39" s="51"/>
      <c r="L39" s="46"/>
    </row>
    <row r="40" spans="1:31">
      <c r="H40" s="46"/>
      <c r="I40" s="46"/>
      <c r="J40" s="46"/>
      <c r="K40" s="51"/>
      <c r="L40" s="46"/>
    </row>
    <row r="41" spans="1:31">
      <c r="A41" s="7"/>
      <c r="B41" s="7"/>
      <c r="C41" s="7"/>
      <c r="D41" s="7"/>
      <c r="E41" s="7"/>
      <c r="F41" s="7"/>
      <c r="G41" s="7"/>
      <c r="H41" s="46"/>
      <c r="I41" s="46"/>
      <c r="J41" s="46"/>
      <c r="K41" s="51"/>
      <c r="L41" s="46"/>
    </row>
    <row r="42" spans="1:31">
      <c r="A42" s="7"/>
      <c r="B42" s="7"/>
      <c r="C42" s="7"/>
      <c r="D42" s="7"/>
      <c r="E42" s="7"/>
      <c r="F42" s="7"/>
      <c r="G42" s="7"/>
      <c r="H42" s="46"/>
      <c r="I42" s="46"/>
      <c r="J42" s="46"/>
      <c r="K42" s="51"/>
      <c r="L42" s="46"/>
      <c r="S42" s="7"/>
      <c r="T42" s="7"/>
      <c r="U42" s="7"/>
      <c r="V42" s="7"/>
      <c r="W42" s="7"/>
      <c r="X42" s="7"/>
    </row>
    <row r="43" spans="1:31">
      <c r="A43" s="7"/>
      <c r="B43" s="7"/>
      <c r="C43" s="7"/>
      <c r="D43" s="7"/>
      <c r="E43" s="7"/>
      <c r="F43" s="7"/>
      <c r="G43" s="7"/>
      <c r="H43" s="46"/>
      <c r="I43" s="46"/>
      <c r="J43" s="46"/>
      <c r="K43" s="51"/>
      <c r="L43" s="46"/>
      <c r="S43" s="7"/>
      <c r="T43" s="7"/>
      <c r="U43" s="7"/>
      <c r="V43" s="7"/>
      <c r="W43" s="7"/>
      <c r="X43" s="7"/>
    </row>
    <row r="44" spans="1:31">
      <c r="A44" s="7"/>
      <c r="B44" s="7"/>
      <c r="C44" s="7"/>
      <c r="D44" s="7"/>
      <c r="E44" s="7"/>
      <c r="F44" s="7"/>
      <c r="G44" s="7"/>
      <c r="L44" s="53"/>
      <c r="S44" s="7"/>
      <c r="T44" s="7"/>
      <c r="U44" s="7"/>
      <c r="V44" s="7"/>
      <c r="W44" s="7"/>
      <c r="X44" s="7"/>
    </row>
    <row r="45" spans="1:31">
      <c r="A45" s="7"/>
      <c r="B45" s="7"/>
      <c r="C45" s="7"/>
      <c r="D45" s="7"/>
      <c r="E45" s="7"/>
      <c r="F45" s="7"/>
      <c r="G45" s="7"/>
      <c r="S45" s="7"/>
      <c r="T45" s="7"/>
      <c r="U45" s="7"/>
      <c r="V45" s="7"/>
      <c r="W45" s="7"/>
      <c r="X45" s="7"/>
    </row>
    <row r="46" spans="1:31">
      <c r="A46" s="7"/>
      <c r="B46" s="7"/>
      <c r="C46" s="7"/>
      <c r="D46" s="7"/>
      <c r="E46" s="7"/>
      <c r="F46" s="7"/>
      <c r="G46" s="7"/>
      <c r="S46" s="7"/>
      <c r="T46" s="7"/>
      <c r="U46" s="7"/>
      <c r="V46" s="7"/>
      <c r="W46" s="7"/>
      <c r="X46" s="7"/>
    </row>
    <row r="47" spans="1:31">
      <c r="A47" s="7"/>
      <c r="B47" s="7"/>
      <c r="C47" s="7"/>
      <c r="D47" s="7"/>
      <c r="E47" s="7"/>
      <c r="F47" s="7"/>
      <c r="G47" s="7"/>
      <c r="S47" s="7"/>
      <c r="T47" s="7"/>
      <c r="U47" s="7"/>
      <c r="V47" s="7"/>
      <c r="W47" s="7"/>
      <c r="X47" s="7"/>
    </row>
    <row r="48" spans="1:31">
      <c r="A48" s="7"/>
      <c r="B48" s="61"/>
      <c r="C48" s="61"/>
      <c r="D48" s="61"/>
      <c r="E48" s="62"/>
      <c r="F48" s="61"/>
      <c r="G48" s="60"/>
      <c r="H48" s="56"/>
      <c r="I48" s="57"/>
      <c r="J48" s="56"/>
      <c r="K48" s="58"/>
      <c r="L48" s="58"/>
      <c r="M48" s="58"/>
    </row>
    <row r="49" spans="1:13">
      <c r="A49" s="7"/>
      <c r="B49" s="61"/>
      <c r="C49" s="61"/>
      <c r="D49" s="61"/>
      <c r="E49" s="62"/>
      <c r="F49" s="61"/>
      <c r="G49" s="60"/>
      <c r="H49" s="59"/>
      <c r="I49" s="59"/>
      <c r="J49" s="59"/>
      <c r="K49" s="51"/>
      <c r="L49" s="59"/>
      <c r="M49" s="59"/>
    </row>
    <row r="50" spans="1:13">
      <c r="A50" s="7"/>
      <c r="B50" s="61"/>
      <c r="C50" s="61"/>
      <c r="D50" s="61"/>
      <c r="E50" s="62"/>
      <c r="F50" s="61"/>
      <c r="G50" s="60"/>
      <c r="H50" s="59"/>
      <c r="I50" s="59"/>
      <c r="J50" s="59"/>
      <c r="K50" s="51"/>
      <c r="L50" s="59"/>
      <c r="M50" s="59"/>
    </row>
    <row r="51" spans="1:13">
      <c r="A51" s="7"/>
      <c r="B51" s="61"/>
      <c r="C51" s="61"/>
      <c r="D51" s="61"/>
      <c r="E51" s="62"/>
      <c r="F51" s="61"/>
      <c r="G51" s="60"/>
      <c r="H51" s="59"/>
      <c r="I51" s="59"/>
      <c r="J51" s="59"/>
      <c r="K51" s="51"/>
      <c r="L51" s="59"/>
      <c r="M51" s="59"/>
    </row>
    <row r="52" spans="1:13">
      <c r="A52" s="7"/>
      <c r="B52" s="61"/>
      <c r="C52" s="61"/>
      <c r="D52" s="61"/>
      <c r="E52" s="62"/>
      <c r="F52" s="61"/>
      <c r="G52" s="60"/>
      <c r="H52" s="100"/>
      <c r="I52" s="100"/>
      <c r="J52" s="100"/>
      <c r="K52" s="100"/>
      <c r="L52" s="100"/>
      <c r="M52" s="53"/>
    </row>
    <row r="53" spans="1:13">
      <c r="A53" s="7"/>
      <c r="B53" s="61"/>
      <c r="C53" s="61"/>
      <c r="D53" s="61"/>
      <c r="E53" s="62"/>
      <c r="F53" s="61"/>
      <c r="G53" s="60"/>
    </row>
    <row r="54" spans="1:13">
      <c r="F54" s="53"/>
    </row>
    <row r="73" spans="2:7">
      <c r="B73" s="46"/>
      <c r="C73" s="46"/>
      <c r="D73" s="46"/>
      <c r="E73" s="63"/>
      <c r="F73" s="46"/>
      <c r="G73" s="46"/>
    </row>
    <row r="74" spans="2:7">
      <c r="B74" s="46"/>
      <c r="C74" s="46"/>
      <c r="D74" s="46"/>
      <c r="E74" s="63"/>
      <c r="F74" s="46"/>
      <c r="G74" s="46"/>
    </row>
    <row r="75" spans="2:7">
      <c r="B75" s="46"/>
      <c r="C75" s="46"/>
      <c r="D75" s="46"/>
      <c r="E75" s="63"/>
      <c r="F75" s="46"/>
      <c r="G75" s="46"/>
    </row>
    <row r="76" spans="2:7">
      <c r="B76" s="46"/>
      <c r="C76" s="46"/>
      <c r="D76" s="46"/>
      <c r="E76" s="63"/>
      <c r="F76" s="46"/>
      <c r="G76" s="46"/>
    </row>
    <row r="77" spans="2:7">
      <c r="B77" s="46"/>
      <c r="C77" s="46"/>
      <c r="D77" s="46"/>
      <c r="E77" s="63"/>
      <c r="F77" s="46"/>
      <c r="G77" s="46"/>
    </row>
    <row r="78" spans="2:7">
      <c r="B78" s="46"/>
      <c r="C78" s="46"/>
      <c r="D78" s="46"/>
      <c r="E78" s="63"/>
      <c r="F78" s="46"/>
      <c r="G78" s="46"/>
    </row>
    <row r="79" spans="2:7">
      <c r="F79" s="53"/>
    </row>
    <row r="83" spans="8:13">
      <c r="H83" s="56"/>
      <c r="I83" s="57"/>
      <c r="J83" s="56"/>
      <c r="K83" s="58"/>
      <c r="L83" s="58"/>
      <c r="M83" s="58"/>
    </row>
    <row r="84" spans="8:13">
      <c r="H84" s="59"/>
      <c r="I84" s="59"/>
      <c r="J84" s="59"/>
      <c r="K84" s="51"/>
      <c r="L84" s="59"/>
      <c r="M84" s="59"/>
    </row>
    <row r="85" spans="8:13">
      <c r="H85" s="59"/>
      <c r="I85" s="59"/>
      <c r="J85" s="59"/>
      <c r="K85" s="51"/>
      <c r="L85" s="59"/>
      <c r="M85" s="59"/>
    </row>
    <row r="86" spans="8:13">
      <c r="H86" s="59"/>
      <c r="I86" s="59"/>
      <c r="J86" s="59"/>
      <c r="K86" s="51"/>
      <c r="L86" s="59"/>
      <c r="M86" s="59"/>
    </row>
    <row r="87" spans="8:13">
      <c r="H87" s="59"/>
      <c r="I87" s="59"/>
      <c r="J87" s="59"/>
      <c r="K87" s="51"/>
      <c r="L87" s="59"/>
      <c r="M87" s="59"/>
    </row>
    <row r="88" spans="8:13">
      <c r="H88" s="59"/>
      <c r="I88" s="59"/>
      <c r="J88" s="59"/>
      <c r="K88" s="51"/>
      <c r="L88" s="59"/>
      <c r="M88" s="59"/>
    </row>
    <row r="89" spans="8:13">
      <c r="H89" s="100"/>
      <c r="I89" s="100"/>
      <c r="J89" s="100"/>
      <c r="K89" s="100"/>
      <c r="L89" s="100"/>
      <c r="M89" s="53"/>
    </row>
    <row r="107" spans="8:27">
      <c r="H107" s="56"/>
      <c r="I107" s="57"/>
      <c r="J107" s="56"/>
      <c r="K107" s="58"/>
      <c r="L107" s="58"/>
      <c r="M107" s="58"/>
    </row>
    <row r="108" spans="8:27">
      <c r="H108" s="59"/>
      <c r="I108" s="59"/>
      <c r="J108" s="59"/>
      <c r="K108" s="51"/>
      <c r="L108" s="59"/>
      <c r="M108" s="59"/>
    </row>
    <row r="109" spans="8:27">
      <c r="H109" s="59"/>
      <c r="I109" s="59"/>
      <c r="J109" s="59"/>
      <c r="K109" s="51"/>
      <c r="L109" s="59"/>
      <c r="M109" s="59"/>
    </row>
    <row r="110" spans="8:27">
      <c r="H110" s="59"/>
      <c r="I110" s="59"/>
      <c r="J110" s="59"/>
      <c r="K110" s="51"/>
      <c r="L110" s="59"/>
      <c r="M110" s="59"/>
    </row>
    <row r="111" spans="8:27">
      <c r="H111" s="59"/>
      <c r="I111" s="59"/>
      <c r="J111" s="59"/>
      <c r="K111" s="51"/>
      <c r="L111" s="59"/>
      <c r="M111" s="59"/>
    </row>
    <row r="112" spans="8:27">
      <c r="H112" s="59"/>
      <c r="I112" s="59"/>
      <c r="J112" s="59"/>
      <c r="K112" s="51"/>
      <c r="L112" s="59"/>
      <c r="M112" s="59"/>
      <c r="AA112" s="53"/>
    </row>
    <row r="113" spans="8:13">
      <c r="H113" s="100"/>
      <c r="I113" s="100"/>
      <c r="J113" s="100"/>
      <c r="K113" s="100"/>
      <c r="L113" s="100"/>
      <c r="M113" s="53"/>
    </row>
    <row r="128" spans="8:13">
      <c r="H128" s="56"/>
      <c r="I128" s="57"/>
      <c r="J128" s="56"/>
      <c r="K128" s="58"/>
      <c r="L128" s="58"/>
      <c r="M128" s="58"/>
    </row>
    <row r="129" spans="8:13">
      <c r="H129" s="59"/>
      <c r="I129" s="59"/>
      <c r="J129" s="59"/>
      <c r="K129" s="51"/>
      <c r="L129" s="59"/>
      <c r="M129" s="59"/>
    </row>
    <row r="130" spans="8:13">
      <c r="H130" s="59"/>
      <c r="I130" s="59"/>
      <c r="J130" s="59"/>
      <c r="K130" s="51"/>
      <c r="L130" s="59"/>
      <c r="M130" s="59"/>
    </row>
    <row r="131" spans="8:13">
      <c r="H131" s="59"/>
      <c r="I131" s="59"/>
      <c r="J131" s="59"/>
      <c r="K131" s="51"/>
      <c r="L131" s="59"/>
      <c r="M131" s="59"/>
    </row>
    <row r="132" spans="8:13">
      <c r="H132" s="100"/>
      <c r="I132" s="100"/>
      <c r="J132" s="100"/>
      <c r="K132" s="100"/>
      <c r="L132" s="100"/>
      <c r="M132" s="53"/>
    </row>
    <row r="164" spans="8:13">
      <c r="H164" s="56"/>
      <c r="I164" s="57"/>
      <c r="J164" s="56"/>
      <c r="K164" s="58"/>
      <c r="L164" s="58"/>
      <c r="M164" s="58"/>
    </row>
    <row r="165" spans="8:13">
      <c r="H165" s="59"/>
      <c r="I165" s="59"/>
      <c r="J165" s="59"/>
      <c r="K165" s="51"/>
      <c r="L165" s="59"/>
      <c r="M165" s="59"/>
    </row>
    <row r="166" spans="8:13">
      <c r="H166" s="59"/>
      <c r="I166" s="59"/>
      <c r="J166" s="59"/>
      <c r="K166" s="51"/>
      <c r="L166" s="59"/>
      <c r="M166" s="59"/>
    </row>
    <row r="167" spans="8:13">
      <c r="H167" s="59"/>
      <c r="I167" s="59"/>
      <c r="J167" s="59"/>
      <c r="K167" s="51"/>
      <c r="L167" s="59"/>
      <c r="M167" s="59"/>
    </row>
    <row r="168" spans="8:13">
      <c r="H168" s="59"/>
      <c r="I168" s="59"/>
      <c r="J168" s="59"/>
      <c r="K168" s="51"/>
      <c r="L168" s="59"/>
      <c r="M168" s="59"/>
    </row>
    <row r="169" spans="8:13">
      <c r="H169" s="59"/>
      <c r="I169" s="59"/>
      <c r="J169" s="59"/>
      <c r="K169" s="51"/>
      <c r="L169" s="59"/>
      <c r="M169" s="59"/>
    </row>
    <row r="170" spans="8:13">
      <c r="H170" s="59"/>
      <c r="I170" s="59"/>
      <c r="J170" s="59"/>
      <c r="K170" s="51"/>
      <c r="L170" s="59"/>
      <c r="M170" s="59"/>
    </row>
    <row r="171" spans="8:13">
      <c r="H171" s="59"/>
      <c r="I171" s="59"/>
      <c r="J171" s="59"/>
      <c r="K171" s="51"/>
      <c r="L171" s="59"/>
      <c r="M171" s="59"/>
    </row>
    <row r="172" spans="8:13">
      <c r="H172" s="100"/>
      <c r="I172" s="100"/>
      <c r="J172" s="100"/>
      <c r="K172" s="100"/>
      <c r="L172" s="100"/>
      <c r="M172" s="53"/>
    </row>
  </sheetData>
  <autoFilter ref="AC9:AC32" xr:uid="{18398FBA-0B15-44AF-A107-08E97B586124}">
    <filterColumn colId="0">
      <filters>
        <filter val="4"/>
      </filters>
    </filterColumn>
  </autoFilter>
  <mergeCells count="5">
    <mergeCell ref="H172:L172"/>
    <mergeCell ref="H52:L52"/>
    <mergeCell ref="H89:L89"/>
    <mergeCell ref="H113:L113"/>
    <mergeCell ref="H132:L13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5"/>
  <sheetViews>
    <sheetView topLeftCell="A22" zoomScale="160" zoomScaleNormal="160" workbookViewId="0">
      <selection activeCell="C48" sqref="C48"/>
    </sheetView>
  </sheetViews>
  <sheetFormatPr defaultRowHeight="15"/>
  <cols>
    <col min="1" max="6" width="9.140625" style="42"/>
    <col min="7" max="16384" width="9.140625" style="43"/>
  </cols>
  <sheetData>
    <row r="1" spans="1:7">
      <c r="A1" s="82" t="s">
        <v>45</v>
      </c>
    </row>
    <row r="3" spans="1:7">
      <c r="A3" s="81" t="s">
        <v>46</v>
      </c>
    </row>
    <row r="4" spans="1:7">
      <c r="A4" s="42" t="s">
        <v>47</v>
      </c>
      <c r="B4" s="42">
        <v>1</v>
      </c>
      <c r="C4" s="42" t="s">
        <v>12</v>
      </c>
      <c r="D4" s="42">
        <v>158.69999999999999</v>
      </c>
      <c r="E4" s="87">
        <f>D4*10.764</f>
        <v>1708.2467999999997</v>
      </c>
    </row>
    <row r="5" spans="1:7">
      <c r="B5" s="42">
        <v>2</v>
      </c>
      <c r="C5" s="42" t="s">
        <v>12</v>
      </c>
      <c r="D5" s="42">
        <v>158.78</v>
      </c>
      <c r="E5" s="87">
        <f>D5*10.764</f>
        <v>1709.1079199999999</v>
      </c>
    </row>
    <row r="7" spans="1:7">
      <c r="A7" s="81" t="s">
        <v>48</v>
      </c>
    </row>
    <row r="8" spans="1:7">
      <c r="A8" s="42" t="s">
        <v>49</v>
      </c>
      <c r="B8" s="42">
        <v>1</v>
      </c>
      <c r="C8" s="42" t="s">
        <v>12</v>
      </c>
      <c r="D8" s="42">
        <v>158.69999999999999</v>
      </c>
      <c r="E8" s="87">
        <f t="shared" ref="E8:E13" si="0">D8*10.764</f>
        <v>1708.2467999999997</v>
      </c>
    </row>
    <row r="9" spans="1:7">
      <c r="B9" s="42">
        <v>2</v>
      </c>
      <c r="C9" s="42" t="s">
        <v>12</v>
      </c>
      <c r="D9" s="42">
        <v>158.78</v>
      </c>
      <c r="E9" s="87">
        <f t="shared" si="0"/>
        <v>1709.1079199999999</v>
      </c>
    </row>
    <row r="10" spans="1:7">
      <c r="B10" s="42">
        <v>3</v>
      </c>
      <c r="C10" s="83" t="s">
        <v>12</v>
      </c>
      <c r="D10" s="42">
        <v>163.97</v>
      </c>
      <c r="E10" s="87">
        <f t="shared" si="0"/>
        <v>1764.97308</v>
      </c>
    </row>
    <row r="11" spans="1:7">
      <c r="B11" s="42">
        <v>4</v>
      </c>
      <c r="C11" s="83" t="s">
        <v>12</v>
      </c>
      <c r="D11" s="42">
        <v>163.27000000000001</v>
      </c>
      <c r="E11" s="87">
        <f t="shared" si="0"/>
        <v>1757.4382800000001</v>
      </c>
    </row>
    <row r="12" spans="1:7">
      <c r="B12" s="42">
        <v>5</v>
      </c>
      <c r="C12" s="42" t="s">
        <v>22</v>
      </c>
      <c r="D12" s="42">
        <v>289.08</v>
      </c>
      <c r="E12" s="87">
        <f t="shared" si="0"/>
        <v>3111.6571199999998</v>
      </c>
    </row>
    <row r="13" spans="1:7">
      <c r="B13" s="42">
        <v>6</v>
      </c>
      <c r="C13" s="42" t="s">
        <v>22</v>
      </c>
      <c r="D13" s="42">
        <v>289.17</v>
      </c>
      <c r="E13" s="87">
        <f t="shared" si="0"/>
        <v>3112.6258800000001</v>
      </c>
    </row>
    <row r="15" spans="1:7">
      <c r="A15" s="102" t="s">
        <v>50</v>
      </c>
      <c r="B15" s="102"/>
      <c r="C15" s="102"/>
    </row>
    <row r="16" spans="1:7">
      <c r="A16" s="42" t="s">
        <v>49</v>
      </c>
      <c r="B16" s="42">
        <v>1</v>
      </c>
      <c r="C16" s="42" t="s">
        <v>12</v>
      </c>
      <c r="D16" s="42">
        <v>158.41</v>
      </c>
      <c r="E16" s="87">
        <f t="shared" ref="E16:E21" si="1">D16*10.764</f>
        <v>1705.1252399999998</v>
      </c>
      <c r="G16" s="43">
        <v>1</v>
      </c>
    </row>
    <row r="17" spans="1:7">
      <c r="B17" s="42">
        <v>2</v>
      </c>
      <c r="C17" s="42" t="s">
        <v>12</v>
      </c>
      <c r="D17" s="42">
        <v>158.49</v>
      </c>
      <c r="E17" s="87">
        <f t="shared" si="1"/>
        <v>1705.9863600000001</v>
      </c>
      <c r="G17" s="43">
        <v>6</v>
      </c>
    </row>
    <row r="18" spans="1:7">
      <c r="B18" s="42">
        <v>3</v>
      </c>
      <c r="C18" s="83" t="s">
        <v>12</v>
      </c>
      <c r="D18" s="42">
        <v>163.69</v>
      </c>
      <c r="E18" s="87">
        <f t="shared" si="1"/>
        <v>1761.9591599999999</v>
      </c>
      <c r="G18" s="43">
        <v>6</v>
      </c>
    </row>
    <row r="19" spans="1:7">
      <c r="B19" s="42">
        <v>4</v>
      </c>
      <c r="C19" s="83" t="s">
        <v>12</v>
      </c>
      <c r="D19" s="42">
        <v>162.97999999999999</v>
      </c>
      <c r="E19" s="87">
        <f t="shared" si="1"/>
        <v>1754.3167199999998</v>
      </c>
      <c r="G19" s="43">
        <v>1</v>
      </c>
    </row>
    <row r="20" spans="1:7">
      <c r="B20" s="42">
        <v>5</v>
      </c>
      <c r="C20" s="42" t="s">
        <v>22</v>
      </c>
      <c r="D20" s="42">
        <v>289.08</v>
      </c>
      <c r="E20" s="87">
        <f t="shared" si="1"/>
        <v>3111.6571199999998</v>
      </c>
      <c r="G20" s="43">
        <v>4</v>
      </c>
    </row>
    <row r="21" spans="1:7">
      <c r="B21" s="42">
        <v>6</v>
      </c>
      <c r="C21" s="42" t="s">
        <v>22</v>
      </c>
      <c r="D21" s="42">
        <v>289.17</v>
      </c>
      <c r="E21" s="87">
        <f t="shared" si="1"/>
        <v>3112.6258800000001</v>
      </c>
    </row>
    <row r="23" spans="1:7">
      <c r="A23" s="101" t="s">
        <v>60</v>
      </c>
      <c r="B23" s="101"/>
      <c r="C23" s="101"/>
    </row>
    <row r="24" spans="1:7">
      <c r="A24" s="83" t="s">
        <v>57</v>
      </c>
      <c r="B24" s="83">
        <v>1</v>
      </c>
      <c r="C24" s="83" t="s">
        <v>53</v>
      </c>
      <c r="D24" s="42">
        <v>0</v>
      </c>
      <c r="E24" s="87">
        <f t="shared" ref="E24:E29" si="2">D24*10.764</f>
        <v>0</v>
      </c>
    </row>
    <row r="25" spans="1:7">
      <c r="A25" s="83"/>
      <c r="B25" s="83">
        <v>2</v>
      </c>
      <c r="C25" s="83" t="s">
        <v>53</v>
      </c>
      <c r="D25" s="42">
        <v>0</v>
      </c>
      <c r="E25" s="87">
        <f t="shared" si="2"/>
        <v>0</v>
      </c>
    </row>
    <row r="26" spans="1:7">
      <c r="A26" s="83"/>
      <c r="B26" s="83">
        <v>3</v>
      </c>
      <c r="C26" s="83" t="s">
        <v>12</v>
      </c>
      <c r="D26" s="42">
        <v>163.69</v>
      </c>
      <c r="E26" s="87">
        <f t="shared" si="2"/>
        <v>1761.9591599999999</v>
      </c>
    </row>
    <row r="27" spans="1:7">
      <c r="A27" s="83"/>
      <c r="B27" s="83">
        <v>4</v>
      </c>
      <c r="C27" s="83" t="s">
        <v>12</v>
      </c>
      <c r="D27" s="42">
        <v>162.97999999999999</v>
      </c>
      <c r="E27" s="87">
        <f t="shared" si="2"/>
        <v>1754.3167199999998</v>
      </c>
    </row>
    <row r="28" spans="1:7">
      <c r="A28" s="83"/>
      <c r="B28" s="83">
        <v>5</v>
      </c>
      <c r="C28" s="83" t="s">
        <v>22</v>
      </c>
      <c r="D28" s="42">
        <v>289.08</v>
      </c>
      <c r="E28" s="87">
        <f t="shared" si="2"/>
        <v>3111.6571199999998</v>
      </c>
    </row>
    <row r="29" spans="1:7">
      <c r="A29" s="83"/>
      <c r="B29" s="83">
        <v>6</v>
      </c>
      <c r="C29" s="83" t="s">
        <v>22</v>
      </c>
      <c r="D29" s="42">
        <v>289.17</v>
      </c>
      <c r="E29" s="87">
        <f t="shared" si="2"/>
        <v>3112.6258800000001</v>
      </c>
    </row>
    <row r="31" spans="1:7">
      <c r="A31" s="81" t="s">
        <v>51</v>
      </c>
    </row>
    <row r="32" spans="1:7">
      <c r="A32" s="42" t="s">
        <v>49</v>
      </c>
      <c r="B32" s="42">
        <v>1</v>
      </c>
      <c r="C32" s="42" t="s">
        <v>12</v>
      </c>
      <c r="D32" s="42">
        <v>158.41</v>
      </c>
      <c r="E32" s="87">
        <f t="shared" ref="E32:E37" si="3">D32*10.764</f>
        <v>1705.1252399999998</v>
      </c>
    </row>
    <row r="33" spans="1:5">
      <c r="B33" s="42">
        <v>2</v>
      </c>
      <c r="C33" s="42" t="s">
        <v>12</v>
      </c>
      <c r="D33" s="42">
        <v>158.49</v>
      </c>
      <c r="E33" s="87">
        <f t="shared" si="3"/>
        <v>1705.9863600000001</v>
      </c>
    </row>
    <row r="34" spans="1:5">
      <c r="B34" s="42">
        <v>3</v>
      </c>
      <c r="C34" s="83" t="s">
        <v>12</v>
      </c>
      <c r="D34" s="42">
        <v>163.69</v>
      </c>
      <c r="E34" s="87">
        <f t="shared" si="3"/>
        <v>1761.9591599999999</v>
      </c>
    </row>
    <row r="35" spans="1:5">
      <c r="B35" s="42">
        <v>4</v>
      </c>
      <c r="C35" s="83" t="s">
        <v>12</v>
      </c>
      <c r="D35" s="42">
        <v>162.97999999999999</v>
      </c>
      <c r="E35" s="87">
        <f t="shared" si="3"/>
        <v>1754.3167199999998</v>
      </c>
    </row>
    <row r="36" spans="1:5">
      <c r="B36" s="42">
        <v>5</v>
      </c>
      <c r="C36" s="42" t="s">
        <v>22</v>
      </c>
      <c r="D36" s="42">
        <v>289.08</v>
      </c>
      <c r="E36" s="87">
        <f t="shared" si="3"/>
        <v>3111.6571199999998</v>
      </c>
    </row>
    <row r="37" spans="1:5">
      <c r="B37" s="42">
        <v>6</v>
      </c>
      <c r="C37" s="42" t="s">
        <v>22</v>
      </c>
      <c r="D37" s="42">
        <v>289.17</v>
      </c>
      <c r="E37" s="87">
        <f t="shared" si="3"/>
        <v>3112.6258800000001</v>
      </c>
    </row>
    <row r="39" spans="1:5">
      <c r="A39" s="81" t="s">
        <v>52</v>
      </c>
    </row>
    <row r="40" spans="1:5">
      <c r="A40" s="42" t="s">
        <v>49</v>
      </c>
      <c r="B40" s="42">
        <v>1</v>
      </c>
      <c r="C40" s="42" t="s">
        <v>12</v>
      </c>
      <c r="D40" s="83">
        <v>158.41</v>
      </c>
      <c r="E40" s="87">
        <f t="shared" ref="E40:E45" si="4">D40*10.764</f>
        <v>1705.1252399999998</v>
      </c>
    </row>
    <row r="41" spans="1:5">
      <c r="B41" s="42">
        <v>2</v>
      </c>
      <c r="C41" s="42" t="s">
        <v>12</v>
      </c>
      <c r="D41" s="83">
        <v>158.49</v>
      </c>
      <c r="E41" s="87">
        <f t="shared" si="4"/>
        <v>1705.9863600000001</v>
      </c>
    </row>
    <row r="42" spans="1:5">
      <c r="B42" s="42">
        <v>3</v>
      </c>
      <c r="C42" s="83" t="s">
        <v>12</v>
      </c>
      <c r="D42" s="83">
        <v>163.69</v>
      </c>
      <c r="E42" s="87">
        <f t="shared" si="4"/>
        <v>1761.9591599999999</v>
      </c>
    </row>
    <row r="43" spans="1:5">
      <c r="B43" s="42">
        <v>4</v>
      </c>
      <c r="C43" s="83" t="s">
        <v>12</v>
      </c>
      <c r="D43" s="83">
        <v>162.97999999999999</v>
      </c>
      <c r="E43" s="87">
        <f t="shared" si="4"/>
        <v>1754.3167199999998</v>
      </c>
    </row>
    <row r="44" spans="1:5">
      <c r="B44" s="86">
        <v>5</v>
      </c>
      <c r="C44" s="86" t="s">
        <v>22</v>
      </c>
      <c r="D44" s="85">
        <v>325.57</v>
      </c>
      <c r="E44" s="87">
        <f t="shared" si="4"/>
        <v>3504.4354799999996</v>
      </c>
    </row>
    <row r="45" spans="1:5">
      <c r="B45" s="42">
        <v>6</v>
      </c>
      <c r="C45" s="42" t="s">
        <v>22</v>
      </c>
      <c r="D45" s="83">
        <v>289.17</v>
      </c>
      <c r="E45" s="87">
        <f t="shared" si="4"/>
        <v>3112.6258800000001</v>
      </c>
    </row>
    <row r="47" spans="1:5">
      <c r="A47" s="84" t="s">
        <v>54</v>
      </c>
      <c r="B47" s="83"/>
      <c r="C47" s="83"/>
    </row>
    <row r="48" spans="1:5">
      <c r="A48" s="83" t="s">
        <v>57</v>
      </c>
      <c r="B48" s="83">
        <v>1</v>
      </c>
      <c r="C48" s="83" t="s">
        <v>53</v>
      </c>
      <c r="D48" s="42">
        <v>0</v>
      </c>
      <c r="E48" s="87">
        <f t="shared" ref="E48:E53" si="5">D48*10.764</f>
        <v>0</v>
      </c>
    </row>
    <row r="49" spans="1:5">
      <c r="A49" s="83"/>
      <c r="B49" s="83">
        <v>2</v>
      </c>
      <c r="C49" s="83" t="s">
        <v>53</v>
      </c>
      <c r="D49" s="42">
        <v>0</v>
      </c>
      <c r="E49" s="87">
        <f t="shared" si="5"/>
        <v>0</v>
      </c>
    </row>
    <row r="50" spans="1:5">
      <c r="A50" s="83"/>
      <c r="B50" s="83">
        <v>3</v>
      </c>
      <c r="C50" s="83" t="s">
        <v>12</v>
      </c>
      <c r="D50" s="83">
        <v>163.69</v>
      </c>
      <c r="E50" s="87">
        <f t="shared" si="5"/>
        <v>1761.9591599999999</v>
      </c>
    </row>
    <row r="51" spans="1:5">
      <c r="A51" s="83"/>
      <c r="B51" s="83">
        <v>4</v>
      </c>
      <c r="C51" s="83" t="s">
        <v>12</v>
      </c>
      <c r="D51" s="83">
        <v>162.97999999999999</v>
      </c>
      <c r="E51" s="87">
        <f t="shared" si="5"/>
        <v>1754.3167199999998</v>
      </c>
    </row>
    <row r="52" spans="1:5">
      <c r="A52" s="83"/>
      <c r="B52" s="83">
        <v>5</v>
      </c>
      <c r="C52" s="86" t="s">
        <v>22</v>
      </c>
      <c r="D52" s="85">
        <v>325.57</v>
      </c>
      <c r="E52" s="87">
        <f t="shared" si="5"/>
        <v>3504.4354799999996</v>
      </c>
    </row>
    <row r="53" spans="1:5">
      <c r="A53" s="83"/>
      <c r="B53" s="83">
        <v>6</v>
      </c>
      <c r="C53" s="42" t="s">
        <v>22</v>
      </c>
      <c r="D53" s="83">
        <v>289.17</v>
      </c>
      <c r="E53" s="87">
        <f t="shared" si="5"/>
        <v>3112.6258800000001</v>
      </c>
    </row>
    <row r="55" spans="1:5">
      <c r="A55" s="102" t="s">
        <v>55</v>
      </c>
      <c r="B55" s="102"/>
      <c r="C55" s="102"/>
    </row>
    <row r="56" spans="1:5">
      <c r="A56" s="83" t="s">
        <v>49</v>
      </c>
      <c r="B56" s="83">
        <v>1</v>
      </c>
      <c r="C56" s="83" t="s">
        <v>12</v>
      </c>
      <c r="D56" s="42">
        <v>159.02000000000001</v>
      </c>
      <c r="E56" s="87">
        <f t="shared" ref="E56:E61" si="6">D56*10.764</f>
        <v>1711.69128</v>
      </c>
    </row>
    <row r="57" spans="1:5">
      <c r="A57" s="83"/>
      <c r="B57" s="83">
        <v>2</v>
      </c>
      <c r="C57" s="83" t="s">
        <v>12</v>
      </c>
      <c r="D57" s="42">
        <v>159.1</v>
      </c>
      <c r="E57" s="87">
        <f t="shared" si="6"/>
        <v>1712.5523999999998</v>
      </c>
    </row>
    <row r="58" spans="1:5">
      <c r="A58" s="83"/>
      <c r="B58" s="83">
        <v>3</v>
      </c>
      <c r="C58" s="83" t="s">
        <v>12</v>
      </c>
      <c r="D58" s="42">
        <v>164.3</v>
      </c>
      <c r="E58" s="87">
        <f t="shared" si="6"/>
        <v>1768.5252</v>
      </c>
    </row>
    <row r="59" spans="1:5">
      <c r="A59" s="83"/>
      <c r="B59" s="83">
        <v>4</v>
      </c>
      <c r="C59" s="83" t="s">
        <v>12</v>
      </c>
      <c r="D59" s="42">
        <v>163.59</v>
      </c>
      <c r="E59" s="87">
        <f t="shared" si="6"/>
        <v>1760.88276</v>
      </c>
    </row>
    <row r="60" spans="1:5">
      <c r="A60" s="83"/>
      <c r="B60" s="83">
        <v>5</v>
      </c>
      <c r="C60" s="83" t="s">
        <v>22</v>
      </c>
      <c r="D60" s="42">
        <v>326.29000000000002</v>
      </c>
      <c r="E60" s="87">
        <f t="shared" si="6"/>
        <v>3512.1855599999999</v>
      </c>
    </row>
    <row r="61" spans="1:5">
      <c r="A61" s="83"/>
      <c r="B61" s="83">
        <v>6</v>
      </c>
      <c r="C61" s="83" t="s">
        <v>22</v>
      </c>
      <c r="D61" s="42">
        <v>289.89</v>
      </c>
      <c r="E61" s="87">
        <f t="shared" si="6"/>
        <v>3120.3759599999998</v>
      </c>
    </row>
    <row r="63" spans="1:5">
      <c r="A63" s="101" t="s">
        <v>56</v>
      </c>
      <c r="B63" s="101"/>
      <c r="C63" s="101"/>
    </row>
    <row r="64" spans="1:5">
      <c r="A64" s="83" t="s">
        <v>57</v>
      </c>
      <c r="B64" s="83">
        <v>1</v>
      </c>
      <c r="C64" s="83" t="s">
        <v>53</v>
      </c>
      <c r="D64" s="42">
        <v>0</v>
      </c>
      <c r="E64" s="87">
        <f t="shared" ref="E64:E69" si="7">D64*10.764</f>
        <v>0</v>
      </c>
    </row>
    <row r="65" spans="1:5">
      <c r="A65" s="83"/>
      <c r="B65" s="83">
        <v>2</v>
      </c>
      <c r="C65" s="83" t="s">
        <v>53</v>
      </c>
      <c r="D65" s="42">
        <v>0</v>
      </c>
      <c r="E65" s="87">
        <f t="shared" si="7"/>
        <v>0</v>
      </c>
    </row>
    <row r="66" spans="1:5">
      <c r="A66" s="83"/>
      <c r="B66" s="83">
        <v>3</v>
      </c>
      <c r="C66" s="83" t="s">
        <v>12</v>
      </c>
      <c r="D66" s="42">
        <v>164.3</v>
      </c>
      <c r="E66" s="87">
        <f t="shared" si="7"/>
        <v>1768.5252</v>
      </c>
    </row>
    <row r="67" spans="1:5">
      <c r="A67" s="83"/>
      <c r="B67" s="83">
        <v>4</v>
      </c>
      <c r="C67" s="83" t="s">
        <v>12</v>
      </c>
      <c r="D67" s="42">
        <v>163.59</v>
      </c>
      <c r="E67" s="87">
        <f t="shared" si="7"/>
        <v>1760.88276</v>
      </c>
    </row>
    <row r="68" spans="1:5">
      <c r="A68" s="83"/>
      <c r="B68" s="83">
        <v>5</v>
      </c>
      <c r="C68" s="83" t="s">
        <v>22</v>
      </c>
      <c r="D68" s="42">
        <v>326.29000000000002</v>
      </c>
      <c r="E68" s="87">
        <f t="shared" si="7"/>
        <v>3512.1855599999999</v>
      </c>
    </row>
    <row r="69" spans="1:5">
      <c r="A69" s="83"/>
      <c r="B69" s="83">
        <v>6</v>
      </c>
      <c r="C69" s="83" t="s">
        <v>22</v>
      </c>
      <c r="D69" s="42">
        <v>289.89</v>
      </c>
      <c r="E69" s="87">
        <f t="shared" si="7"/>
        <v>3120.3759599999998</v>
      </c>
    </row>
    <row r="71" spans="1:5">
      <c r="A71" s="102" t="s">
        <v>58</v>
      </c>
      <c r="B71" s="102"/>
      <c r="C71" s="102"/>
    </row>
    <row r="72" spans="1:5">
      <c r="A72" s="83" t="s">
        <v>49</v>
      </c>
      <c r="B72" s="83">
        <v>1</v>
      </c>
      <c r="C72" s="83" t="s">
        <v>12</v>
      </c>
      <c r="D72" s="42">
        <v>159.02000000000001</v>
      </c>
      <c r="E72" s="87">
        <f t="shared" ref="E72:E77" si="8">D72*10.764</f>
        <v>1711.69128</v>
      </c>
    </row>
    <row r="73" spans="1:5">
      <c r="A73" s="83"/>
      <c r="B73" s="83">
        <v>2</v>
      </c>
      <c r="C73" s="83" t="s">
        <v>12</v>
      </c>
      <c r="D73" s="42">
        <v>159.1</v>
      </c>
      <c r="E73" s="87">
        <f t="shared" si="8"/>
        <v>1712.5523999999998</v>
      </c>
    </row>
    <row r="74" spans="1:5">
      <c r="A74" s="83"/>
      <c r="B74" s="83">
        <v>3</v>
      </c>
      <c r="C74" s="83" t="s">
        <v>12</v>
      </c>
      <c r="D74" s="42">
        <v>164.3</v>
      </c>
      <c r="E74" s="87">
        <f t="shared" si="8"/>
        <v>1768.5252</v>
      </c>
    </row>
    <row r="75" spans="1:5">
      <c r="A75" s="83"/>
      <c r="B75" s="83">
        <v>4</v>
      </c>
      <c r="C75" s="83" t="s">
        <v>12</v>
      </c>
      <c r="D75" s="42">
        <v>163.59</v>
      </c>
      <c r="E75" s="87">
        <f t="shared" si="8"/>
        <v>1760.88276</v>
      </c>
    </row>
    <row r="76" spans="1:5">
      <c r="A76" s="83"/>
      <c r="B76" s="83">
        <v>5</v>
      </c>
      <c r="C76" s="83" t="s">
        <v>22</v>
      </c>
      <c r="D76" s="42">
        <v>326.29000000000002</v>
      </c>
      <c r="E76" s="87">
        <f t="shared" si="8"/>
        <v>3512.1855599999999</v>
      </c>
    </row>
    <row r="77" spans="1:5">
      <c r="A77" s="83"/>
      <c r="B77" s="83">
        <v>6</v>
      </c>
      <c r="C77" s="83" t="s">
        <v>22</v>
      </c>
      <c r="D77" s="42">
        <v>289.89</v>
      </c>
      <c r="E77" s="87">
        <f t="shared" si="8"/>
        <v>3120.3759599999998</v>
      </c>
    </row>
    <row r="79" spans="1:5">
      <c r="A79" s="101" t="s">
        <v>59</v>
      </c>
      <c r="B79" s="101"/>
      <c r="C79" s="101"/>
    </row>
    <row r="80" spans="1:5">
      <c r="A80" s="83" t="s">
        <v>57</v>
      </c>
      <c r="B80" s="83">
        <v>1</v>
      </c>
      <c r="C80" s="83" t="s">
        <v>53</v>
      </c>
      <c r="D80" s="42">
        <v>0</v>
      </c>
      <c r="E80" s="87">
        <f t="shared" ref="E80:E85" si="9">D80*10.764</f>
        <v>0</v>
      </c>
    </row>
    <row r="81" spans="1:5">
      <c r="A81" s="83"/>
      <c r="B81" s="83">
        <v>2</v>
      </c>
      <c r="C81" s="83" t="s">
        <v>53</v>
      </c>
      <c r="D81" s="42">
        <v>0</v>
      </c>
      <c r="E81" s="87">
        <f t="shared" si="9"/>
        <v>0</v>
      </c>
    </row>
    <row r="82" spans="1:5">
      <c r="A82" s="83"/>
      <c r="B82" s="83">
        <v>3</v>
      </c>
      <c r="C82" s="83" t="s">
        <v>12</v>
      </c>
      <c r="D82" s="42">
        <v>164.3</v>
      </c>
      <c r="E82" s="87">
        <f t="shared" si="9"/>
        <v>1768.5252</v>
      </c>
    </row>
    <row r="83" spans="1:5">
      <c r="A83" s="83"/>
      <c r="B83" s="83">
        <v>4</v>
      </c>
      <c r="C83" s="83" t="s">
        <v>12</v>
      </c>
      <c r="D83" s="42">
        <v>163.59</v>
      </c>
      <c r="E83" s="87">
        <f t="shared" si="9"/>
        <v>1760.88276</v>
      </c>
    </row>
    <row r="84" spans="1:5">
      <c r="A84" s="83"/>
      <c r="B84" s="83">
        <v>5</v>
      </c>
      <c r="C84" s="83" t="s">
        <v>22</v>
      </c>
      <c r="D84" s="42">
        <v>326.29000000000002</v>
      </c>
      <c r="E84" s="87">
        <f t="shared" si="9"/>
        <v>3512.1855599999999</v>
      </c>
    </row>
    <row r="85" spans="1:5">
      <c r="A85" s="83"/>
      <c r="B85" s="83">
        <v>6</v>
      </c>
      <c r="C85" s="83" t="s">
        <v>22</v>
      </c>
      <c r="D85" s="42">
        <v>289.89</v>
      </c>
      <c r="E85" s="87">
        <f t="shared" si="9"/>
        <v>3120.3759599999998</v>
      </c>
    </row>
  </sheetData>
  <mergeCells count="6">
    <mergeCell ref="A63:C63"/>
    <mergeCell ref="A71:C71"/>
    <mergeCell ref="A79:C79"/>
    <mergeCell ref="A23:C23"/>
    <mergeCell ref="A15:C15"/>
    <mergeCell ref="A55:C55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Q39"/>
  <sheetViews>
    <sheetView topLeftCell="B4" zoomScale="115" zoomScaleNormal="115" workbookViewId="0">
      <selection activeCell="G12" sqref="G12:G18"/>
    </sheetView>
  </sheetViews>
  <sheetFormatPr defaultRowHeight="16.5"/>
  <cols>
    <col min="1" max="1" width="9.140625" style="27"/>
    <col min="2" max="2" width="5.7109375" style="27" bestFit="1" customWidth="1"/>
    <col min="3" max="3" width="10.28515625" style="27" customWidth="1"/>
    <col min="4" max="4" width="9.140625" style="27"/>
    <col min="5" max="5" width="9.85546875" style="27" bestFit="1" customWidth="1"/>
    <col min="6" max="6" width="14.85546875" style="27" bestFit="1" customWidth="1"/>
    <col min="7" max="7" width="9.85546875" style="27" bestFit="1" customWidth="1"/>
    <col min="8" max="8" width="14.5703125" style="27" customWidth="1"/>
    <col min="9" max="9" width="10" style="27" customWidth="1"/>
    <col min="10" max="10" width="15.42578125" style="27" customWidth="1"/>
    <col min="11" max="11" width="10.5703125" style="27" customWidth="1"/>
    <col min="12" max="12" width="20" style="27" customWidth="1"/>
    <col min="13" max="13" width="9.140625" style="27"/>
    <col min="14" max="14" width="14.42578125" style="27" customWidth="1"/>
    <col min="15" max="15" width="9.140625" style="27"/>
    <col min="16" max="16" width="15.5703125" style="27" customWidth="1"/>
    <col min="17" max="17" width="14.5703125" style="27" customWidth="1"/>
    <col min="18" max="16384" width="9.140625" style="27"/>
  </cols>
  <sheetData>
    <row r="2" spans="2:17" s="32" customFormat="1">
      <c r="B2" s="34" t="s">
        <v>13</v>
      </c>
      <c r="C2" s="34" t="s">
        <v>64</v>
      </c>
      <c r="D2" s="34" t="s">
        <v>15</v>
      </c>
      <c r="E2" s="34" t="s">
        <v>14</v>
      </c>
      <c r="F2" s="34" t="s">
        <v>8</v>
      </c>
      <c r="G2" s="34" t="s">
        <v>16</v>
      </c>
      <c r="H2" s="34"/>
      <c r="I2" s="34"/>
      <c r="J2" s="34" t="s">
        <v>17</v>
      </c>
      <c r="K2" s="34" t="s">
        <v>18</v>
      </c>
    </row>
    <row r="3" spans="2:17">
      <c r="B3" s="35">
        <v>1</v>
      </c>
      <c r="C3" s="35" t="s">
        <v>65</v>
      </c>
      <c r="D3" s="35">
        <v>289.89</v>
      </c>
      <c r="E3" s="36">
        <f>D3*10.764</f>
        <v>3120.3759599999998</v>
      </c>
      <c r="F3" s="37">
        <v>135720000</v>
      </c>
      <c r="G3" s="92">
        <f>F3/E3</f>
        <v>43494.758881554772</v>
      </c>
      <c r="H3" s="37">
        <v>8144000</v>
      </c>
      <c r="I3" s="37">
        <v>30000</v>
      </c>
      <c r="J3" s="33">
        <f>F3+H3+I3</f>
        <v>143894000</v>
      </c>
      <c r="K3" s="92">
        <f>J3/E3</f>
        <v>46114.315019911897</v>
      </c>
    </row>
    <row r="4" spans="2:17">
      <c r="B4" s="35">
        <v>2</v>
      </c>
      <c r="C4" s="35" t="s">
        <v>66</v>
      </c>
      <c r="D4" s="35">
        <v>162.97999999999999</v>
      </c>
      <c r="E4" s="36">
        <f t="shared" ref="E4:E27" si="0">D4*10.764</f>
        <v>1754.3167199999998</v>
      </c>
      <c r="F4" s="37">
        <v>79768000</v>
      </c>
      <c r="G4" s="92">
        <f t="shared" ref="G4:G27" si="1">F4/E4</f>
        <v>45469.55466513482</v>
      </c>
      <c r="H4" s="37">
        <v>4787000</v>
      </c>
      <c r="I4" s="37">
        <v>30000</v>
      </c>
      <c r="J4" s="33">
        <f t="shared" ref="J4:J19" si="2">F4+H4+I4</f>
        <v>84585000</v>
      </c>
      <c r="K4" s="92">
        <f t="shared" ref="K4:K19" si="3">J4/E4</f>
        <v>48215.353040698377</v>
      </c>
    </row>
    <row r="5" spans="2:17">
      <c r="B5" s="35">
        <v>3</v>
      </c>
      <c r="C5" s="35" t="s">
        <v>67</v>
      </c>
      <c r="D5" s="36">
        <v>0</v>
      </c>
      <c r="E5" s="36">
        <v>1762</v>
      </c>
      <c r="F5" s="37">
        <v>72483750</v>
      </c>
      <c r="G5" s="92">
        <f t="shared" si="1"/>
        <v>41137.202043132806</v>
      </c>
      <c r="H5" s="37">
        <v>3625000</v>
      </c>
      <c r="I5" s="37">
        <v>30000</v>
      </c>
      <c r="J5" s="33">
        <f t="shared" si="2"/>
        <v>76138750</v>
      </c>
      <c r="K5" s="92">
        <f t="shared" si="3"/>
        <v>43211.549375709423</v>
      </c>
      <c r="L5" s="29"/>
      <c r="N5" s="29"/>
      <c r="P5" s="30"/>
      <c r="Q5" s="31"/>
    </row>
    <row r="6" spans="2:17">
      <c r="B6" s="35">
        <v>4</v>
      </c>
      <c r="C6" s="35" t="s">
        <v>68</v>
      </c>
      <c r="D6" s="35">
        <v>163.69</v>
      </c>
      <c r="E6" s="36">
        <f t="shared" si="0"/>
        <v>1761.9591599999999</v>
      </c>
      <c r="F6" s="37">
        <v>69063275</v>
      </c>
      <c r="G6" s="92">
        <f t="shared" si="1"/>
        <v>39196.864812689535</v>
      </c>
      <c r="H6" s="37">
        <v>4144000</v>
      </c>
      <c r="I6" s="37">
        <v>30000</v>
      </c>
      <c r="J6" s="33">
        <f t="shared" si="2"/>
        <v>73237275</v>
      </c>
      <c r="K6" s="92">
        <f t="shared" si="3"/>
        <v>41565.818699225696</v>
      </c>
      <c r="L6" s="29"/>
      <c r="N6" s="29"/>
      <c r="P6" s="30"/>
      <c r="Q6" s="31"/>
    </row>
    <row r="7" spans="2:17">
      <c r="B7" s="35">
        <v>5</v>
      </c>
      <c r="C7" s="35" t="s">
        <v>69</v>
      </c>
      <c r="D7" s="35">
        <v>163.69</v>
      </c>
      <c r="E7" s="36">
        <v>1761</v>
      </c>
      <c r="F7" s="37">
        <v>73634962</v>
      </c>
      <c r="G7" s="92">
        <f t="shared" si="1"/>
        <v>41814.288472458829</v>
      </c>
      <c r="H7" s="37">
        <v>3682000</v>
      </c>
      <c r="I7" s="37">
        <v>30000</v>
      </c>
      <c r="J7" s="33">
        <f t="shared" si="2"/>
        <v>77346962</v>
      </c>
      <c r="K7" s="92">
        <f t="shared" si="3"/>
        <v>43922.181714934697</v>
      </c>
      <c r="L7" s="29"/>
      <c r="N7" s="29"/>
      <c r="P7" s="30"/>
      <c r="Q7" s="31"/>
    </row>
    <row r="8" spans="2:17">
      <c r="B8" s="35">
        <v>6</v>
      </c>
      <c r="C8" s="35" t="s">
        <v>70</v>
      </c>
      <c r="D8" s="35">
        <v>158.41</v>
      </c>
      <c r="E8" s="36">
        <f t="shared" si="0"/>
        <v>1705.1252399999998</v>
      </c>
      <c r="F8" s="37">
        <v>62220480</v>
      </c>
      <c r="G8" s="92">
        <f t="shared" si="1"/>
        <v>36490.269770448067</v>
      </c>
      <c r="H8" s="37">
        <v>3112000</v>
      </c>
      <c r="I8" s="37">
        <v>30000</v>
      </c>
      <c r="J8" s="33">
        <f t="shared" si="2"/>
        <v>65362480</v>
      </c>
      <c r="K8" s="92">
        <f t="shared" si="3"/>
        <v>38332.949666500746</v>
      </c>
      <c r="L8" s="29"/>
      <c r="N8" s="29"/>
      <c r="P8" s="30"/>
      <c r="Q8" s="31"/>
    </row>
    <row r="9" spans="2:17">
      <c r="B9" s="35">
        <v>7</v>
      </c>
      <c r="C9" s="35" t="s">
        <v>71</v>
      </c>
      <c r="D9" s="35">
        <v>289.08</v>
      </c>
      <c r="E9" s="36">
        <f t="shared" si="0"/>
        <v>3111.6571199999998</v>
      </c>
      <c r="F9" s="37">
        <v>111848227</v>
      </c>
      <c r="G9" s="92">
        <f t="shared" si="1"/>
        <v>35944.907387482337</v>
      </c>
      <c r="H9" s="37">
        <v>5593000</v>
      </c>
      <c r="I9" s="37">
        <v>30000</v>
      </c>
      <c r="J9" s="33">
        <f t="shared" si="2"/>
        <v>117471227</v>
      </c>
      <c r="K9" s="92">
        <f t="shared" si="3"/>
        <v>37751.98309767498</v>
      </c>
      <c r="L9" s="29"/>
      <c r="N9" s="29"/>
      <c r="P9" s="30"/>
      <c r="Q9" s="31"/>
    </row>
    <row r="10" spans="2:17">
      <c r="B10" s="35">
        <v>8</v>
      </c>
      <c r="C10" s="35" t="s">
        <v>72</v>
      </c>
      <c r="D10" s="35">
        <v>163.69</v>
      </c>
      <c r="E10" s="36">
        <f t="shared" si="0"/>
        <v>1761.9591599999999</v>
      </c>
      <c r="F10" s="37">
        <v>76996218</v>
      </c>
      <c r="G10" s="92">
        <f t="shared" si="1"/>
        <v>43699.206966862956</v>
      </c>
      <c r="H10" s="37">
        <v>4620000</v>
      </c>
      <c r="I10" s="37">
        <v>30000</v>
      </c>
      <c r="J10" s="33">
        <f t="shared" si="2"/>
        <v>81646218</v>
      </c>
      <c r="K10" s="92">
        <f t="shared" si="3"/>
        <v>46338.314674671579</v>
      </c>
      <c r="L10" s="29"/>
      <c r="N10" s="29"/>
      <c r="P10" s="93"/>
      <c r="Q10" s="93"/>
    </row>
    <row r="11" spans="2:17">
      <c r="B11" s="35">
        <v>9</v>
      </c>
      <c r="C11" s="35" t="s">
        <v>73</v>
      </c>
      <c r="D11" s="35">
        <v>163.69</v>
      </c>
      <c r="E11" s="36">
        <f t="shared" si="0"/>
        <v>1761.9591599999999</v>
      </c>
      <c r="F11" s="37">
        <v>78396149</v>
      </c>
      <c r="G11" s="92">
        <f t="shared" si="1"/>
        <v>44493.73786847591</v>
      </c>
      <c r="H11" s="37">
        <v>4704000</v>
      </c>
      <c r="I11" s="37">
        <v>30000</v>
      </c>
      <c r="J11" s="33">
        <f t="shared" si="2"/>
        <v>83130149</v>
      </c>
      <c r="K11" s="92">
        <f t="shared" si="3"/>
        <v>47180.519780038492</v>
      </c>
      <c r="L11" s="29"/>
      <c r="N11" s="29"/>
      <c r="P11" s="93"/>
      <c r="Q11" s="93"/>
    </row>
    <row r="12" spans="2:17">
      <c r="B12" s="35">
        <v>10</v>
      </c>
      <c r="C12" s="35" t="s">
        <v>74</v>
      </c>
      <c r="D12" s="35">
        <v>162.97999999999999</v>
      </c>
      <c r="E12" s="36">
        <f t="shared" si="0"/>
        <v>1754.3167199999998</v>
      </c>
      <c r="F12" s="37">
        <v>68808160</v>
      </c>
      <c r="G12" s="92">
        <f t="shared" si="1"/>
        <v>39222.199284516886</v>
      </c>
      <c r="H12" s="37">
        <v>4129000</v>
      </c>
      <c r="I12" s="37">
        <v>30000</v>
      </c>
      <c r="J12" s="33">
        <f t="shared" si="2"/>
        <v>72967160</v>
      </c>
      <c r="K12" s="92">
        <f t="shared" si="3"/>
        <v>41592.922856027966</v>
      </c>
      <c r="L12" s="29"/>
      <c r="N12" s="29"/>
      <c r="P12" s="93"/>
      <c r="Q12" s="93"/>
    </row>
    <row r="13" spans="2:17">
      <c r="B13" s="35">
        <v>11</v>
      </c>
      <c r="C13" s="35" t="s">
        <v>75</v>
      </c>
      <c r="D13" s="35">
        <v>163.69</v>
      </c>
      <c r="E13" s="36">
        <f t="shared" si="0"/>
        <v>1761.9591599999999</v>
      </c>
      <c r="F13" s="37">
        <v>68596631</v>
      </c>
      <c r="G13" s="92">
        <f t="shared" si="1"/>
        <v>38932.020989635203</v>
      </c>
      <c r="H13" s="37">
        <v>4116000</v>
      </c>
      <c r="I13" s="37">
        <v>30000</v>
      </c>
      <c r="J13" s="33">
        <f t="shared" si="2"/>
        <v>72742631</v>
      </c>
      <c r="K13" s="92">
        <f t="shared" si="3"/>
        <v>41285.083474920044</v>
      </c>
      <c r="L13" s="29"/>
      <c r="N13" s="29"/>
      <c r="P13" s="93"/>
      <c r="Q13" s="93"/>
    </row>
    <row r="14" spans="2:17">
      <c r="B14" s="35">
        <v>12</v>
      </c>
      <c r="C14" s="35" t="s">
        <v>76</v>
      </c>
      <c r="D14" s="35">
        <v>289.17</v>
      </c>
      <c r="E14" s="36">
        <f t="shared" si="0"/>
        <v>3112.6258800000001</v>
      </c>
      <c r="F14" s="37">
        <v>110351520</v>
      </c>
      <c r="G14" s="92">
        <f t="shared" si="1"/>
        <v>35452.869780803856</v>
      </c>
      <c r="H14" s="37">
        <v>6622000</v>
      </c>
      <c r="I14" s="37">
        <v>30000</v>
      </c>
      <c r="J14" s="33">
        <f t="shared" si="2"/>
        <v>117003520</v>
      </c>
      <c r="K14" s="92">
        <f t="shared" si="3"/>
        <v>37589.972104196473</v>
      </c>
      <c r="L14" s="29"/>
      <c r="N14" s="29"/>
      <c r="P14" s="93"/>
      <c r="Q14" s="93"/>
    </row>
    <row r="15" spans="2:17">
      <c r="B15" s="35">
        <v>13</v>
      </c>
      <c r="C15" s="35" t="s">
        <v>77</v>
      </c>
      <c r="D15" s="35">
        <v>289.17</v>
      </c>
      <c r="E15" s="36">
        <f t="shared" si="0"/>
        <v>3112.6258800000001</v>
      </c>
      <c r="F15" s="37">
        <v>107286200</v>
      </c>
      <c r="G15" s="92">
        <f t="shared" si="1"/>
        <v>34468.067842448188</v>
      </c>
      <c r="H15" s="37">
        <v>6438000</v>
      </c>
      <c r="I15" s="37">
        <v>30000</v>
      </c>
      <c r="J15" s="33">
        <f t="shared" si="2"/>
        <v>113754200</v>
      </c>
      <c r="K15" s="92">
        <f t="shared" si="3"/>
        <v>36546.056090749975</v>
      </c>
      <c r="L15" s="29"/>
      <c r="N15" s="29"/>
      <c r="P15" s="93"/>
      <c r="Q15" s="93"/>
    </row>
    <row r="16" spans="2:17">
      <c r="B16" s="35">
        <v>14</v>
      </c>
      <c r="C16" s="35" t="s">
        <v>78</v>
      </c>
      <c r="D16" s="35">
        <v>289.08</v>
      </c>
      <c r="E16" s="36">
        <f t="shared" si="0"/>
        <v>3111.6571199999998</v>
      </c>
      <c r="F16" s="37">
        <v>112614311</v>
      </c>
      <c r="G16" s="92">
        <f t="shared" si="1"/>
        <v>36191.105464730637</v>
      </c>
      <c r="H16" s="37">
        <v>6757000</v>
      </c>
      <c r="I16" s="37">
        <v>30000</v>
      </c>
      <c r="J16" s="33">
        <f t="shared" si="2"/>
        <v>119401311</v>
      </c>
      <c r="K16" s="92">
        <f t="shared" si="3"/>
        <v>38372.258380447784</v>
      </c>
      <c r="L16" s="29"/>
      <c r="N16" s="29"/>
      <c r="P16" s="93"/>
      <c r="Q16" s="93"/>
    </row>
    <row r="17" spans="2:17">
      <c r="B17" s="35">
        <v>15</v>
      </c>
      <c r="C17" s="35" t="s">
        <v>79</v>
      </c>
      <c r="D17" s="35">
        <v>289.89</v>
      </c>
      <c r="E17" s="36">
        <f t="shared" si="0"/>
        <v>3120.3759599999998</v>
      </c>
      <c r="F17" s="37">
        <v>125232900</v>
      </c>
      <c r="G17" s="92">
        <f t="shared" si="1"/>
        <v>40133.913863379465</v>
      </c>
      <c r="H17" s="37">
        <v>7514000</v>
      </c>
      <c r="I17" s="37">
        <v>30000</v>
      </c>
      <c r="J17" s="33">
        <f t="shared" si="2"/>
        <v>132776900</v>
      </c>
      <c r="K17" s="92">
        <f t="shared" si="3"/>
        <v>42551.571253612659</v>
      </c>
      <c r="L17" s="29"/>
      <c r="N17" s="29"/>
      <c r="P17" s="93"/>
      <c r="Q17" s="93"/>
    </row>
    <row r="18" spans="2:17">
      <c r="B18" s="35">
        <v>16</v>
      </c>
      <c r="C18" s="35" t="s">
        <v>80</v>
      </c>
      <c r="D18" s="35">
        <v>289.17</v>
      </c>
      <c r="E18" s="36">
        <f t="shared" si="0"/>
        <v>3112.6258800000001</v>
      </c>
      <c r="F18" s="37">
        <v>121080140</v>
      </c>
      <c r="G18" s="92">
        <f t="shared" si="1"/>
        <v>38899.67656504867</v>
      </c>
      <c r="H18" s="37">
        <v>7265000</v>
      </c>
      <c r="I18" s="37">
        <v>30000</v>
      </c>
      <c r="J18" s="33">
        <f t="shared" si="2"/>
        <v>128375140</v>
      </c>
      <c r="K18" s="92">
        <f t="shared" si="3"/>
        <v>41243.356879111983</v>
      </c>
      <c r="L18" s="29"/>
      <c r="N18" s="29"/>
      <c r="P18" s="93"/>
      <c r="Q18" s="93"/>
    </row>
    <row r="19" spans="2:17">
      <c r="B19" s="35">
        <v>17</v>
      </c>
      <c r="C19" s="35" t="s">
        <v>81</v>
      </c>
      <c r="D19" s="35">
        <v>289.17</v>
      </c>
      <c r="E19" s="36">
        <f t="shared" si="0"/>
        <v>3112.6258800000001</v>
      </c>
      <c r="F19" s="37">
        <v>119547480</v>
      </c>
      <c r="G19" s="92">
        <f t="shared" si="1"/>
        <v>38407.275595870837</v>
      </c>
      <c r="H19" s="37">
        <v>5978000</v>
      </c>
      <c r="I19" s="37">
        <v>30000</v>
      </c>
      <c r="J19" s="33">
        <f t="shared" si="2"/>
        <v>125555480</v>
      </c>
      <c r="K19" s="92">
        <f t="shared" si="3"/>
        <v>40337.478656445535</v>
      </c>
      <c r="L19" s="29"/>
      <c r="N19" s="29"/>
      <c r="P19" s="93"/>
      <c r="Q19" s="93"/>
    </row>
    <row r="20" spans="2:17">
      <c r="B20" s="35">
        <v>18</v>
      </c>
      <c r="C20" s="35" t="s">
        <v>82</v>
      </c>
      <c r="D20" s="35">
        <v>289.17</v>
      </c>
      <c r="E20" s="36">
        <f t="shared" si="0"/>
        <v>3112.6258800000001</v>
      </c>
      <c r="F20" s="37">
        <v>118014820</v>
      </c>
      <c r="G20" s="92">
        <f t="shared" si="1"/>
        <v>37914.87462669301</v>
      </c>
      <c r="H20" s="37">
        <v>7081000</v>
      </c>
      <c r="I20" s="37">
        <v>30000</v>
      </c>
      <c r="J20" s="33">
        <f t="shared" ref="J20:J24" si="4">F20+H20+I20</f>
        <v>125125820</v>
      </c>
      <c r="K20" s="92">
        <f t="shared" ref="K20:K24" si="5">J20/E20</f>
        <v>40199.440865665485</v>
      </c>
      <c r="L20" s="29"/>
      <c r="N20" s="29"/>
      <c r="P20" s="93"/>
      <c r="Q20" s="93"/>
    </row>
    <row r="21" spans="2:17">
      <c r="B21" s="35">
        <v>19</v>
      </c>
      <c r="C21" s="35" t="s">
        <v>83</v>
      </c>
      <c r="D21" s="35">
        <v>289.08</v>
      </c>
      <c r="E21" s="36">
        <f t="shared" si="0"/>
        <v>3111.6571199999998</v>
      </c>
      <c r="F21" s="37">
        <v>116444730</v>
      </c>
      <c r="G21" s="92">
        <f t="shared" si="1"/>
        <v>37422.095529599996</v>
      </c>
      <c r="H21" s="37">
        <v>6987000</v>
      </c>
      <c r="I21" s="37">
        <v>30000</v>
      </c>
      <c r="J21" s="33">
        <f t="shared" si="4"/>
        <v>123461730</v>
      </c>
      <c r="K21" s="92">
        <f t="shared" si="5"/>
        <v>39677.164044346893</v>
      </c>
      <c r="L21" s="29"/>
      <c r="N21" s="29"/>
      <c r="P21" s="93"/>
      <c r="Q21" s="93"/>
    </row>
    <row r="22" spans="2:17">
      <c r="B22" s="35">
        <v>20</v>
      </c>
      <c r="C22" s="35" t="s">
        <v>84</v>
      </c>
      <c r="D22" s="35">
        <v>326.29000000000002</v>
      </c>
      <c r="E22" s="36">
        <f t="shared" si="0"/>
        <v>3512.1855599999999</v>
      </c>
      <c r="F22" s="37">
        <v>140967290</v>
      </c>
      <c r="G22" s="92">
        <f t="shared" si="1"/>
        <v>40136.629341417829</v>
      </c>
      <c r="H22" s="37">
        <v>8459000</v>
      </c>
      <c r="I22" s="37">
        <v>30000</v>
      </c>
      <c r="J22" s="33">
        <f t="shared" si="4"/>
        <v>149456290</v>
      </c>
      <c r="K22" s="92">
        <f t="shared" si="5"/>
        <v>42553.642866181595</v>
      </c>
      <c r="L22" s="29"/>
      <c r="N22" s="29"/>
      <c r="P22" s="93"/>
      <c r="Q22" s="93"/>
    </row>
    <row r="23" spans="2:17">
      <c r="B23" s="35">
        <v>21</v>
      </c>
      <c r="C23" s="35" t="s">
        <v>85</v>
      </c>
      <c r="D23" s="35">
        <v>163.69</v>
      </c>
      <c r="E23" s="36">
        <f t="shared" si="0"/>
        <v>1761.9591599999999</v>
      </c>
      <c r="F23" s="37">
        <v>65330125</v>
      </c>
      <c r="G23" s="92">
        <f t="shared" si="1"/>
        <v>37078.115363354962</v>
      </c>
      <c r="H23" s="37">
        <v>3920000</v>
      </c>
      <c r="I23" s="37">
        <v>30000</v>
      </c>
      <c r="J23" s="33">
        <f t="shared" si="4"/>
        <v>69280125</v>
      </c>
      <c r="K23" s="92">
        <f t="shared" si="5"/>
        <v>39319.938039880566</v>
      </c>
      <c r="L23" s="29"/>
      <c r="N23" s="29"/>
      <c r="P23" s="93"/>
      <c r="Q23" s="93"/>
    </row>
    <row r="24" spans="2:17">
      <c r="B24" s="35">
        <v>22</v>
      </c>
      <c r="C24" s="35" t="s">
        <v>86</v>
      </c>
      <c r="D24" s="35">
        <v>163.69</v>
      </c>
      <c r="E24" s="36">
        <f t="shared" si="0"/>
        <v>1761.9591599999999</v>
      </c>
      <c r="F24" s="37">
        <v>64863481</v>
      </c>
      <c r="G24" s="92">
        <f t="shared" si="1"/>
        <v>36813.27154030063</v>
      </c>
      <c r="H24" s="37">
        <v>3892000</v>
      </c>
      <c r="I24" s="37">
        <v>30000</v>
      </c>
      <c r="J24" s="33">
        <f t="shared" si="4"/>
        <v>68785481</v>
      </c>
      <c r="K24" s="92">
        <f t="shared" si="5"/>
        <v>39039.202815574914</v>
      </c>
      <c r="L24" s="29"/>
      <c r="N24" s="29"/>
      <c r="P24" s="93"/>
      <c r="Q24" s="93"/>
    </row>
    <row r="25" spans="2:17">
      <c r="B25" s="35">
        <v>23</v>
      </c>
      <c r="C25" s="35" t="s">
        <v>89</v>
      </c>
      <c r="D25" s="35">
        <v>289.17</v>
      </c>
      <c r="E25" s="36">
        <f t="shared" si="0"/>
        <v>3112.6258800000001</v>
      </c>
      <c r="F25" s="37">
        <v>105753540</v>
      </c>
      <c r="G25" s="92">
        <f t="shared" si="1"/>
        <v>33975.666873270362</v>
      </c>
      <c r="H25" s="37">
        <v>6346000</v>
      </c>
      <c r="I25" s="37">
        <v>30000</v>
      </c>
      <c r="J25" s="33">
        <f t="shared" ref="J25:J26" si="6">F25+H25+I25</f>
        <v>112129540</v>
      </c>
      <c r="K25" s="92">
        <f t="shared" ref="K25:K26" si="7">J25/E25</f>
        <v>36024.098084026722</v>
      </c>
      <c r="L25" s="29"/>
      <c r="N25" s="29"/>
      <c r="P25" s="93"/>
      <c r="Q25" s="93"/>
    </row>
    <row r="26" spans="2:17">
      <c r="B26" s="35">
        <v>24</v>
      </c>
      <c r="C26" s="35" t="s">
        <v>88</v>
      </c>
      <c r="D26" s="35">
        <v>289.89</v>
      </c>
      <c r="E26" s="36">
        <f t="shared" si="0"/>
        <v>3120.3759599999998</v>
      </c>
      <c r="F26" s="37">
        <v>141960000</v>
      </c>
      <c r="G26" s="92">
        <f t="shared" si="1"/>
        <v>45494.517910591778</v>
      </c>
      <c r="H26" s="37">
        <v>8518000</v>
      </c>
      <c r="I26" s="37">
        <v>30000</v>
      </c>
      <c r="J26" s="33">
        <f t="shared" si="6"/>
        <v>150508000</v>
      </c>
      <c r="K26" s="92">
        <f t="shared" si="7"/>
        <v>48233.931401009773</v>
      </c>
      <c r="L26" s="29"/>
      <c r="N26" s="29"/>
      <c r="P26" s="93"/>
      <c r="Q26" s="93"/>
    </row>
    <row r="27" spans="2:17">
      <c r="B27" s="35">
        <v>25</v>
      </c>
      <c r="C27" s="35" t="s">
        <v>87</v>
      </c>
      <c r="D27" s="35">
        <v>326.29000000000002</v>
      </c>
      <c r="E27" s="36">
        <f t="shared" si="0"/>
        <v>3512.1855599999999</v>
      </c>
      <c r="F27" s="37">
        <v>159796000</v>
      </c>
      <c r="G27" s="92">
        <f t="shared" si="1"/>
        <v>45497.596089427578</v>
      </c>
      <c r="H27" s="37">
        <v>7990000</v>
      </c>
      <c r="I27" s="37">
        <v>30000</v>
      </c>
      <c r="J27" s="33">
        <f t="shared" ref="J27" si="8">F27+H27+I27</f>
        <v>167816000</v>
      </c>
      <c r="K27" s="92">
        <f t="shared" ref="K27" si="9">J27/E27</f>
        <v>47781.074528419849</v>
      </c>
      <c r="L27" s="29"/>
      <c r="N27" s="29"/>
      <c r="P27" s="93"/>
      <c r="Q27" s="93"/>
    </row>
    <row r="28" spans="2:17">
      <c r="B28" s="35"/>
      <c r="C28" s="35"/>
      <c r="D28" s="35"/>
      <c r="E28" s="35"/>
      <c r="F28" s="37"/>
      <c r="G28" s="94">
        <f>AVERAGE(G3:G27)</f>
        <v>39511.227501173198</v>
      </c>
      <c r="H28" s="103" t="s">
        <v>19</v>
      </c>
      <c r="I28" s="103"/>
      <c r="J28" s="103"/>
      <c r="K28" s="94">
        <f>AVERAGE(K3:K9)</f>
        <v>42730.592944950833</v>
      </c>
    </row>
    <row r="29" spans="2:17">
      <c r="F29" s="28"/>
    </row>
    <row r="30" spans="2:17">
      <c r="F30" s="28"/>
    </row>
    <row r="31" spans="2:17">
      <c r="F31" s="28"/>
    </row>
    <row r="32" spans="2:17">
      <c r="F32" s="28"/>
    </row>
    <row r="33" spans="6:6">
      <c r="F33" s="28"/>
    </row>
    <row r="34" spans="6:6">
      <c r="F34" s="28"/>
    </row>
    <row r="35" spans="6:6">
      <c r="F35" s="28"/>
    </row>
    <row r="36" spans="6:6">
      <c r="F36" s="28"/>
    </row>
    <row r="37" spans="6:6">
      <c r="F37" s="28"/>
    </row>
    <row r="38" spans="6:6">
      <c r="F38" s="28"/>
    </row>
    <row r="39" spans="6:6">
      <c r="F39" s="28"/>
    </row>
  </sheetData>
  <mergeCells count="1">
    <mergeCell ref="H28:J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Wing -C</vt:lpstr>
      <vt:lpstr>Wing -C (2)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2024-08-07T12:00:04Z</dcterms:modified>
</cp:coreProperties>
</file>