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6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  <sheet name="Sheet4" sheetId="39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B4" s="1"/>
  <c r="P7"/>
  <c r="Q7" s="1"/>
  <c r="B7" s="1"/>
  <c r="J7"/>
  <c r="I7"/>
  <c r="E7"/>
  <c r="A7"/>
  <c r="P6"/>
  <c r="Q6" s="1"/>
  <c r="B6" s="1"/>
  <c r="J6"/>
  <c r="I6"/>
  <c r="E6"/>
  <c r="A6"/>
  <c r="Q5"/>
  <c r="B5" s="1"/>
  <c r="J5"/>
  <c r="I5"/>
  <c r="E5"/>
  <c r="A5"/>
  <c r="J4"/>
  <c r="I4"/>
  <c r="E4"/>
  <c r="A4"/>
  <c r="P3"/>
  <c r="B3" s="1"/>
  <c r="J3"/>
  <c r="I3"/>
  <c r="E3"/>
  <c r="A3"/>
  <c r="P2"/>
  <c r="Q2" s="1"/>
  <c r="B2" s="1"/>
  <c r="J2"/>
  <c r="I2"/>
  <c r="E2"/>
  <c r="A2"/>
  <c r="F2" l="1"/>
  <c r="C2"/>
  <c r="F6"/>
  <c r="C6"/>
  <c r="F5"/>
  <c r="C5"/>
  <c r="F4"/>
  <c r="C4"/>
  <c r="F3"/>
  <c r="C3"/>
  <c r="F7"/>
  <c r="C7"/>
  <c r="O25" i="38"/>
  <c r="O16"/>
  <c r="O17"/>
  <c r="O18"/>
  <c r="O19"/>
  <c r="O20"/>
  <c r="O21"/>
  <c r="O22"/>
  <c r="O23"/>
  <c r="O24"/>
  <c r="O15"/>
  <c r="P8" i="4"/>
  <c r="Q8" s="1"/>
  <c r="B8" s="1"/>
  <c r="J8"/>
  <c r="I8"/>
  <c r="E8"/>
  <c r="A8"/>
  <c r="G3" l="1"/>
  <c r="D3"/>
  <c r="H3" s="1"/>
  <c r="D5"/>
  <c r="H5" s="1"/>
  <c r="G5"/>
  <c r="D2"/>
  <c r="H2" s="1"/>
  <c r="G2"/>
  <c r="D7"/>
  <c r="H7" s="1"/>
  <c r="G7"/>
  <c r="G4"/>
  <c r="D4"/>
  <c r="H4" s="1"/>
  <c r="D6"/>
  <c r="H6" s="1"/>
  <c r="G6"/>
  <c r="F8"/>
  <c r="C8"/>
  <c r="J26" i="38"/>
  <c r="J25"/>
  <c r="J24"/>
  <c r="J16"/>
  <c r="J17"/>
  <c r="J18"/>
  <c r="J19"/>
  <c r="J20"/>
  <c r="J21"/>
  <c r="J22"/>
  <c r="J15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8" l="1"/>
  <c r="D8"/>
  <c r="H8" s="1"/>
  <c r="J23" i="38"/>
  <c r="J28"/>
  <c r="D9" i="4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C23"/>
  <c r="O9"/>
  <c r="L28"/>
  <c r="L23"/>
  <c r="L24"/>
  <c r="L25"/>
  <c r="L26"/>
  <c r="L27"/>
  <c r="L31"/>
  <c r="L22"/>
  <c r="L10"/>
  <c r="L9"/>
  <c r="N9"/>
  <c r="M8"/>
  <c r="M7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<sst xmlns="http://schemas.openxmlformats.org/spreadsheetml/2006/main" count="166" uniqueCount="122">
  <si>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</si>
  <si>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</si>
  <si>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</si>
  <si>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</si>
  <si>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</si>
  <si>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</si>
  <si>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</si>
  <si>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</si>
  <si>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</si>
  <si>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</si>
  <si>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</si>
  <si>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</si>
  <si>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</si>
  <si>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</si>
  <si>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</si>
  <si>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</si>
  <si>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</si>
  <si>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</si>
  <si>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</si>
  <si>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</si>
  <si>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</si>
  <si>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</si>
  <si>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</si>
  <si>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</si>
  <si>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</si>
  <si>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</si>
  <si>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</si>
  <si>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</si>
  <si>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</si>
  <si>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</si>
  <si>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</si>
  <si>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</si>
  <si>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</si>
  <si>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</si>
  <si>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</si>
  <si>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</si>
  <si>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</si>
  <si>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</si>
  <si>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</si>
  <si>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</si>
  <si>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</si>
  <si>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</si>
  <si>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</si>
  <si>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</si>
  <si>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</si>
  <si>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</si>
  <si>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</si>
  <si>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</si>
  <si>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</si>
  <si>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</si>
  <si>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</si>
  <si>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</si>
  <si>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</si>
  <si>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</si>
  <si>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</si>
  <si>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</si>
  <si>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</si>
  <si>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</si>
  <si>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</si>
  <si>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</si>
  <si>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</si>
  <si>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</si>
  <si>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</si>
  <si>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</si>
  <si>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</si>
  <si>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</si>
  <si>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</si>
  <si>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</si>
  <si>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</si>
  <si>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</si>
  <si>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</si>
  <si>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</si>
  <si>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</si>
  <si>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</si>
  <si>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</si>
  <si>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</si>
  <si>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</si>
  <si>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</si>
  <si>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</si>
  <si>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</si>
  <si>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</si>
  <si>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</si>
  <si>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</si>
  <si>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</si>
  <si>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</si>
  <si>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</si>
  <si>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</si>
  <si>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</si>
  <si>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</si>
  <si>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</si>
  <si>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</si>
  <si>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</si>
  <si>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</si>
  <si>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</si>
  <si>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</si>
  <si>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</si>
  <si>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</si>
  <si>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</si>
  <si>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</si>
  <si>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</si>
  <si>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</si>
  <si>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</si>
  <si>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</si>
  <si>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</si>
  <si>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</si>
  <si>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</si>
  <si>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</si>
  <si>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</si>
  <si>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</si>
  <si>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</si>
  <si>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</si>
  <si>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</si>
  <si>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</si>
  <si>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</si>
  <si>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</si>
  <si>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</si>
  <si>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</si>
  <si>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</si>
  <si>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</si>
  <si>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</si>
  <si>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Toiet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</si>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</sst>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0</xdr:row>
      <xdr:rowOff>22412</xdr:rowOff>
    </xdr:from>
    <xdr:to>
      <xdr:col>8</xdr:col>
      <xdr:colOff>427504</xdr:colOff>
      <xdr:row>34</xdr:row>
      <xdr:rowOff>98612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0647" y="22412"/>
          <a:ext cx="4797798" cy="62842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123825</xdr:rowOff>
    </xdr:from>
    <xdr:to>
      <xdr:col>10</xdr:col>
      <xdr:colOff>123825</xdr:colOff>
      <xdr:row>23</xdr:row>
      <xdr:rowOff>180975</xdr:rowOff>
    </xdr:to>
    <xdr:pic>
      <xdr:nvPicPr>
        <xdr:cNvPr id="30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314325"/>
          <a:ext cx="5943600" cy="42481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15</xdr:col>
      <xdr:colOff>447675</xdr:colOff>
      <xdr:row>27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9591675" cy="5162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30965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28930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28930</v>
      </c>
      <c r="D5" s="56" t="s">
        <v>61</v>
      </c>
      <c r="E5" s="57">
        <f>ROUND(C5/10.764,0)</f>
        <v>2688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7100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21830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21830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28930</v>
      </c>
      <c r="D10" s="56" t="s">
        <v>61</v>
      </c>
      <c r="E10" s="57">
        <f>ROUND(C10/10.764,0)</f>
        <v>2688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1146000</v>
      </c>
      <c r="C17" s="71">
        <v>573</v>
      </c>
      <c r="D17" s="71"/>
      <c r="E17" s="71">
        <f>E10*C17</f>
        <v>1540224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8"/>
  <sheetViews>
    <sheetView topLeftCell="C7" zoomScale="85" zoomScaleNormal="85" workbookViewId="0">
      <selection activeCell="O26" sqref="O2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116</v>
      </c>
      <c r="H15">
        <v>10.5</v>
      </c>
      <c r="I15">
        <v>17.8</v>
      </c>
      <c r="J15">
        <f>H15*I15</f>
        <v>186.9</v>
      </c>
      <c r="M15">
        <v>2.7</v>
      </c>
      <c r="N15">
        <v>4.0999999999999996</v>
      </c>
      <c r="O15">
        <f>M15*N15</f>
        <v>11.07</v>
      </c>
    </row>
    <row r="16" spans="3:19">
      <c r="G16" s="71" t="s">
        <v>117</v>
      </c>
      <c r="H16">
        <v>10.1</v>
      </c>
      <c r="I16">
        <v>8.1</v>
      </c>
      <c r="J16" s="71">
        <f t="shared" ref="J16:J22" si="0">H16*I16</f>
        <v>81.809999999999988</v>
      </c>
      <c r="M16">
        <v>2.4</v>
      </c>
      <c r="N16">
        <v>2.7</v>
      </c>
      <c r="O16" s="71">
        <f t="shared" ref="O16:O24" si="1">M16*N16</f>
        <v>6.48</v>
      </c>
    </row>
    <row r="17" spans="7:19">
      <c r="G17" s="71" t="s">
        <v>119</v>
      </c>
      <c r="H17">
        <v>7.8</v>
      </c>
      <c r="I17">
        <v>3.2</v>
      </c>
      <c r="J17" s="71">
        <f t="shared" si="0"/>
        <v>24.96</v>
      </c>
      <c r="M17">
        <v>2.4</v>
      </c>
      <c r="N17">
        <v>3.1</v>
      </c>
      <c r="O17" s="71">
        <f t="shared" si="1"/>
        <v>7.4399999999999995</v>
      </c>
    </row>
    <row r="18" spans="7:19">
      <c r="G18" s="71" t="s">
        <v>120</v>
      </c>
      <c r="H18">
        <v>3.4</v>
      </c>
      <c r="I18">
        <v>5.6</v>
      </c>
      <c r="J18" s="71">
        <f t="shared" si="0"/>
        <v>19.04</v>
      </c>
      <c r="M18">
        <v>2.4</v>
      </c>
      <c r="N18">
        <v>3.2</v>
      </c>
      <c r="O18" s="71">
        <f t="shared" si="1"/>
        <v>7.68</v>
      </c>
      <c r="S18" s="114"/>
    </row>
    <row r="19" spans="7:19">
      <c r="G19" s="71" t="s">
        <v>118</v>
      </c>
      <c r="H19">
        <v>10.1</v>
      </c>
      <c r="I19">
        <v>10.1</v>
      </c>
      <c r="J19" s="71">
        <f t="shared" si="0"/>
        <v>102.00999999999999</v>
      </c>
      <c r="M19">
        <v>2.4</v>
      </c>
      <c r="N19">
        <v>1.5</v>
      </c>
      <c r="O19" s="71">
        <f t="shared" si="1"/>
        <v>3.5999999999999996</v>
      </c>
    </row>
    <row r="20" spans="7:19">
      <c r="G20" s="71" t="s">
        <v>118</v>
      </c>
      <c r="H20">
        <v>13.7</v>
      </c>
      <c r="I20">
        <v>10.9</v>
      </c>
      <c r="J20" s="71">
        <f t="shared" si="0"/>
        <v>149.32999999999998</v>
      </c>
      <c r="M20">
        <v>1.6</v>
      </c>
      <c r="N20">
        <v>1.9</v>
      </c>
      <c r="O20" s="71">
        <f t="shared" si="1"/>
        <v>3.04</v>
      </c>
    </row>
    <row r="21" spans="7:19">
      <c r="G21" s="71" t="s">
        <v>121</v>
      </c>
      <c r="H21">
        <v>9.1</v>
      </c>
      <c r="I21">
        <v>10.1</v>
      </c>
      <c r="J21" s="71">
        <f t="shared" si="0"/>
        <v>91.91</v>
      </c>
      <c r="M21">
        <v>1.6</v>
      </c>
      <c r="N21">
        <v>1.2</v>
      </c>
      <c r="O21" s="71">
        <f t="shared" si="1"/>
        <v>1.92</v>
      </c>
    </row>
    <row r="22" spans="7:19">
      <c r="G22" s="71" t="s">
        <v>121</v>
      </c>
      <c r="H22">
        <v>9.8000000000000007</v>
      </c>
      <c r="I22">
        <v>3.2</v>
      </c>
      <c r="J22" s="71">
        <f t="shared" si="0"/>
        <v>31.360000000000003</v>
      </c>
      <c r="M22">
        <v>1.2</v>
      </c>
      <c r="N22">
        <v>0.95</v>
      </c>
      <c r="O22" s="71">
        <f t="shared" si="1"/>
        <v>1.1399999999999999</v>
      </c>
    </row>
    <row r="23" spans="7:19">
      <c r="J23">
        <f>SUM(J15:J22)</f>
        <v>687.31999999999994</v>
      </c>
      <c r="M23">
        <v>1.3</v>
      </c>
      <c r="N23">
        <v>1.3</v>
      </c>
      <c r="O23" s="71">
        <f t="shared" si="1"/>
        <v>1.6900000000000002</v>
      </c>
    </row>
    <row r="24" spans="7:19">
      <c r="H24">
        <v>10.4</v>
      </c>
      <c r="I24">
        <v>6</v>
      </c>
      <c r="J24">
        <f>I24*H24</f>
        <v>62.400000000000006</v>
      </c>
      <c r="M24">
        <v>1.2</v>
      </c>
      <c r="N24">
        <v>0.9</v>
      </c>
      <c r="O24" s="71">
        <f t="shared" si="1"/>
        <v>1.08</v>
      </c>
    </row>
    <row r="25" spans="7:19">
      <c r="H25">
        <v>10.1</v>
      </c>
      <c r="I25">
        <v>6</v>
      </c>
      <c r="J25">
        <f>H25*I25</f>
        <v>60.599999999999994</v>
      </c>
      <c r="O25">
        <f>SUM(O15:O24)</f>
        <v>45.14</v>
      </c>
    </row>
    <row r="26" spans="7:19">
      <c r="J26">
        <f>SUM(J24:J25)</f>
        <v>123</v>
      </c>
    </row>
    <row r="28" spans="7:19">
      <c r="J28">
        <f>J23+J26</f>
        <v>810.31999999999994</v>
      </c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4800</v>
      </c>
      <c r="D3" s="20" t="s">
        <v>98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2800</v>
      </c>
      <c r="D5" s="22"/>
      <c r="F5" s="74"/>
      <c r="G5" s="74"/>
      <c r="H5" s="120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0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60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0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</v>
      </c>
      <c r="D11" s="26"/>
      <c r="F11" s="74"/>
      <c r="G11" s="74"/>
    </row>
    <row r="12" spans="1:16">
      <c r="A12" s="15" t="s">
        <v>21</v>
      </c>
      <c r="B12" s="18"/>
      <c r="C12" s="19">
        <f>C6*C11</f>
        <v>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6">
      <c r="A14" s="15" t="s">
        <v>15</v>
      </c>
      <c r="B14" s="18"/>
      <c r="C14" s="19">
        <f>C5</f>
        <v>2800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4800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94</v>
      </c>
      <c r="B18" s="7"/>
      <c r="C18" s="72">
        <v>390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1872000</v>
      </c>
      <c r="D19" s="74" t="s">
        <v>68</v>
      </c>
      <c r="E19" s="29"/>
      <c r="F19" s="74" t="s">
        <v>68</v>
      </c>
      <c r="G19" s="74"/>
      <c r="N19" s="10">
        <f>N18*N17</f>
        <v>1372294</v>
      </c>
    </row>
    <row r="20" spans="1:16">
      <c r="A20" s="15"/>
      <c r="B20" s="53">
        <f>C20*80%</f>
        <v>1422720</v>
      </c>
      <c r="C20" s="30">
        <f>C19*95%</f>
        <v>1778400</v>
      </c>
      <c r="D20" s="74" t="s">
        <v>24</v>
      </c>
      <c r="E20" s="30"/>
      <c r="F20" s="74" t="s">
        <v>24</v>
      </c>
      <c r="G20" s="74"/>
    </row>
    <row r="21" spans="1:16">
      <c r="A21" s="15"/>
      <c r="C21" s="30">
        <f>C19*80%</f>
        <v>1497600</v>
      </c>
      <c r="D21" s="74" t="s">
        <v>25</v>
      </c>
      <c r="E21" s="30"/>
      <c r="F21" s="74" t="s">
        <v>25</v>
      </c>
      <c r="G21" s="74"/>
    </row>
    <row r="22" spans="1:16">
      <c r="A22" s="15"/>
      <c r="F22" s="74"/>
      <c r="G22" s="74"/>
      <c r="J22">
        <v>15</v>
      </c>
      <c r="K22">
        <v>10</v>
      </c>
      <c r="L22">
        <f>K22*J22</f>
        <v>150</v>
      </c>
    </row>
    <row r="23" spans="1:16">
      <c r="A23" s="31" t="s">
        <v>26</v>
      </c>
      <c r="B23" s="32"/>
      <c r="C23" s="33">
        <f>C4*469</f>
        <v>938000</v>
      </c>
      <c r="D23" s="33">
        <f>D4*D18</f>
        <v>0</v>
      </c>
      <c r="J23">
        <v>10</v>
      </c>
      <c r="K23">
        <v>9</v>
      </c>
      <c r="L23" s="71">
        <f t="shared" ref="L23:L31" si="0">K23*J23</f>
        <v>90</v>
      </c>
    </row>
    <row r="24" spans="1:16">
      <c r="A24" s="15" t="s">
        <v>27</v>
      </c>
      <c r="J24">
        <v>9</v>
      </c>
      <c r="K24">
        <v>8</v>
      </c>
      <c r="L24" s="71">
        <f t="shared" si="0"/>
        <v>72</v>
      </c>
    </row>
    <row r="25" spans="1:16">
      <c r="A25" s="34" t="s">
        <v>28</v>
      </c>
      <c r="B25" s="16"/>
      <c r="C25" s="30">
        <f>C19*0.025/12</f>
        <v>3900</v>
      </c>
      <c r="D25" s="30"/>
      <c r="J25">
        <v>6</v>
      </c>
      <c r="K25">
        <v>4</v>
      </c>
      <c r="L25" s="71">
        <f t="shared" si="0"/>
        <v>24</v>
      </c>
    </row>
    <row r="26" spans="1:16">
      <c r="C26" s="30"/>
      <c r="D26" s="30"/>
      <c r="J26">
        <v>4</v>
      </c>
      <c r="K26">
        <v>4</v>
      </c>
      <c r="L26" s="71">
        <f t="shared" si="0"/>
        <v>16</v>
      </c>
    </row>
    <row r="27" spans="1:16">
      <c r="C27" s="30"/>
      <c r="D27" s="30"/>
      <c r="J27">
        <v>9</v>
      </c>
      <c r="K27">
        <v>4</v>
      </c>
      <c r="L27" s="71">
        <f t="shared" si="0"/>
        <v>36</v>
      </c>
    </row>
    <row r="28" spans="1:16">
      <c r="C28"/>
      <c r="D28"/>
      <c r="L28" s="71">
        <f>SUM(L22:L27)</f>
        <v>388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99</v>
      </c>
      <c r="C39" s="140" t="s">
        <v>100</v>
      </c>
      <c r="D39" s="140" t="s">
        <v>101</v>
      </c>
      <c r="E39" s="121" t="s">
        <v>102</v>
      </c>
      <c r="F39" s="121" t="s">
        <v>104</v>
      </c>
      <c r="G39" s="121" t="s">
        <v>105</v>
      </c>
      <c r="H39" s="121" t="s">
        <v>106</v>
      </c>
      <c r="I39" s="121" t="s">
        <v>107</v>
      </c>
      <c r="J39" s="140" t="s">
        <v>110</v>
      </c>
      <c r="K39" s="140" t="s">
        <v>111</v>
      </c>
      <c r="L39" s="140" t="s">
        <v>112</v>
      </c>
      <c r="M39" s="140" t="s">
        <v>113</v>
      </c>
    </row>
    <row r="40" spans="1:13" ht="18">
      <c r="A40" s="141"/>
      <c r="B40" s="141"/>
      <c r="C40" s="141"/>
      <c r="D40" s="141"/>
      <c r="E40" s="122" t="s">
        <v>103</v>
      </c>
      <c r="F40" s="122" t="s">
        <v>103</v>
      </c>
      <c r="G40" s="122" t="s">
        <v>103</v>
      </c>
      <c r="H40" s="122" t="s">
        <v>103</v>
      </c>
      <c r="I40" s="122" t="s">
        <v>108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109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114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115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33" sqref="G3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520.83333333333337</v>
      </c>
      <c r="C2" s="4">
        <f t="shared" ref="C2:C7" si="2">B2*1.2</f>
        <v>625</v>
      </c>
      <c r="D2" s="4">
        <f t="shared" ref="D2:D7" si="3">C2*1.2</f>
        <v>750</v>
      </c>
      <c r="E2" s="5">
        <f t="shared" ref="E2:E7" si="4">R2</f>
        <v>2200000</v>
      </c>
      <c r="F2" s="4">
        <f t="shared" ref="F2:F7" si="5">ROUND((E2/B2),0)</f>
        <v>4224</v>
      </c>
      <c r="G2" s="4">
        <f t="shared" ref="G2:G7" si="6">ROUND((E2/C2),0)</f>
        <v>3520</v>
      </c>
      <c r="H2" s="4">
        <f t="shared" ref="H2:H7" si="7">ROUND((E2/D2),0)</f>
        <v>2933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750</v>
      </c>
      <c r="P2" s="71">
        <f>O2/1.2</f>
        <v>625</v>
      </c>
      <c r="Q2" s="71">
        <f t="shared" ref="Q2:Q7" si="10">P2/1.2</f>
        <v>520.83333333333337</v>
      </c>
      <c r="R2" s="2">
        <v>2200000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825</v>
      </c>
      <c r="C3" s="4">
        <f t="shared" si="2"/>
        <v>990</v>
      </c>
      <c r="D3" s="4">
        <f t="shared" si="3"/>
        <v>1188</v>
      </c>
      <c r="E3" s="5">
        <f t="shared" si="4"/>
        <v>4100000</v>
      </c>
      <c r="F3" s="4">
        <f t="shared" si="5"/>
        <v>4970</v>
      </c>
      <c r="G3" s="4">
        <f t="shared" si="6"/>
        <v>4141</v>
      </c>
      <c r="H3" s="4">
        <f t="shared" si="7"/>
        <v>3451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" si="11">O3/1.2</f>
        <v>0</v>
      </c>
      <c r="Q3" s="71">
        <v>825</v>
      </c>
      <c r="R3" s="2">
        <v>4100000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500</v>
      </c>
      <c r="C4" s="4">
        <f t="shared" si="2"/>
        <v>600</v>
      </c>
      <c r="D4" s="4">
        <f t="shared" si="3"/>
        <v>720</v>
      </c>
      <c r="E4" s="5">
        <f t="shared" si="4"/>
        <v>2650000</v>
      </c>
      <c r="F4" s="4">
        <f t="shared" si="5"/>
        <v>5300</v>
      </c>
      <c r="G4" s="4">
        <f t="shared" si="6"/>
        <v>4417</v>
      </c>
      <c r="H4" s="4">
        <f t="shared" si="7"/>
        <v>3681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600</v>
      </c>
      <c r="Q4" s="71">
        <f t="shared" si="10"/>
        <v>500</v>
      </c>
      <c r="R4" s="2">
        <v>2650000</v>
      </c>
      <c r="S4" s="2"/>
      <c r="T4" s="2"/>
    </row>
    <row r="5" spans="1:35">
      <c r="A5" s="4">
        <f t="shared" si="0"/>
        <v>0</v>
      </c>
      <c r="B5" s="4">
        <f t="shared" si="1"/>
        <v>869.16666666666674</v>
      </c>
      <c r="C5" s="4">
        <f t="shared" si="2"/>
        <v>1043</v>
      </c>
      <c r="D5" s="4">
        <f t="shared" si="3"/>
        <v>1251.5999999999999</v>
      </c>
      <c r="E5" s="5">
        <f t="shared" si="4"/>
        <v>5400000</v>
      </c>
      <c r="F5" s="4">
        <f t="shared" si="5"/>
        <v>6213</v>
      </c>
      <c r="G5" s="4">
        <f t="shared" si="6"/>
        <v>5177</v>
      </c>
      <c r="H5" s="4">
        <f t="shared" si="7"/>
        <v>4314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1043</v>
      </c>
      <c r="P5" s="71">
        <v>1043</v>
      </c>
      <c r="Q5" s="71">
        <f t="shared" si="10"/>
        <v>869.16666666666674</v>
      </c>
      <c r="R5" s="2">
        <v>5400000</v>
      </c>
      <c r="S5" s="2"/>
      <c r="T5" s="2"/>
    </row>
    <row r="6" spans="1:35">
      <c r="A6" s="4">
        <f t="shared" si="0"/>
        <v>0</v>
      </c>
      <c r="B6" s="4">
        <f t="shared" si="1"/>
        <v>724.30555555555566</v>
      </c>
      <c r="C6" s="4">
        <f t="shared" si="2"/>
        <v>869.16666666666674</v>
      </c>
      <c r="D6" s="4">
        <f t="shared" si="3"/>
        <v>1043</v>
      </c>
      <c r="E6" s="5">
        <f t="shared" si="4"/>
        <v>5400000</v>
      </c>
      <c r="F6" s="4">
        <f t="shared" si="5"/>
        <v>7455</v>
      </c>
      <c r="G6" s="4">
        <f t="shared" si="6"/>
        <v>6213</v>
      </c>
      <c r="H6" s="4">
        <f t="shared" si="7"/>
        <v>5177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1043</v>
      </c>
      <c r="P6" s="71">
        <f t="shared" ref="P6" si="12">O6/1.2</f>
        <v>869.16666666666674</v>
      </c>
      <c r="Q6" s="71">
        <f t="shared" si="10"/>
        <v>724.30555555555566</v>
      </c>
      <c r="R6" s="2">
        <v>5400000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658.33333333333337</v>
      </c>
      <c r="C7" s="4">
        <f t="shared" si="2"/>
        <v>790</v>
      </c>
      <c r="D7" s="4">
        <f t="shared" si="3"/>
        <v>948</v>
      </c>
      <c r="E7" s="5">
        <f t="shared" si="4"/>
        <v>3413000</v>
      </c>
      <c r="F7" s="4">
        <f t="shared" si="5"/>
        <v>5184</v>
      </c>
      <c r="G7" s="4">
        <f t="shared" si="6"/>
        <v>4320</v>
      </c>
      <c r="H7" s="4">
        <f t="shared" si="7"/>
        <v>3600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948</v>
      </c>
      <c r="P7" s="71">
        <f>O7/1.2</f>
        <v>790</v>
      </c>
      <c r="Q7" s="71">
        <f t="shared" si="10"/>
        <v>658.33333333333337</v>
      </c>
      <c r="R7" s="2">
        <v>3413000</v>
      </c>
      <c r="S7" s="2"/>
      <c r="T7" s="2"/>
    </row>
    <row r="8" spans="1:35">
      <c r="A8" s="4">
        <f t="shared" ref="A8" si="13">N8</f>
        <v>0</v>
      </c>
      <c r="B8" s="4">
        <f t="shared" ref="B8" si="14">Q8</f>
        <v>0</v>
      </c>
      <c r="C8" s="4">
        <f t="shared" ref="C8" si="15">B8*1.2</f>
        <v>0</v>
      </c>
      <c r="D8" s="4">
        <f t="shared" ref="D8" si="16">C8*1.2</f>
        <v>0</v>
      </c>
      <c r="E8" s="5">
        <f t="shared" ref="E8" si="17">R8</f>
        <v>0</v>
      </c>
      <c r="F8" s="4" t="e">
        <f t="shared" ref="F8" si="18">ROUND((E8/B8),0)</f>
        <v>#DIV/0!</v>
      </c>
      <c r="G8" s="4" t="e">
        <f t="shared" ref="G8" si="19">ROUND((E8/C8),0)</f>
        <v>#DIV/0!</v>
      </c>
      <c r="H8" s="4" t="e">
        <f t="shared" ref="H8" si="20">ROUND((E8/D8),0)</f>
        <v>#DIV/0!</v>
      </c>
      <c r="I8" s="4">
        <f t="shared" ref="I8" si="21">T8</f>
        <v>0</v>
      </c>
      <c r="J8" s="4">
        <f t="shared" ref="J8" si="2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3">P8/1.2</f>
        <v>0</v>
      </c>
      <c r="R8" s="2">
        <v>0</v>
      </c>
      <c r="S8" s="2"/>
      <c r="T8" s="2"/>
    </row>
    <row r="9" spans="1:35">
      <c r="A9" s="4">
        <f t="shared" ref="A9:A17" si="24">N9</f>
        <v>0</v>
      </c>
      <c r="B9" s="4">
        <f t="shared" ref="B9:B17" si="25">Q9</f>
        <v>0</v>
      </c>
      <c r="C9" s="4">
        <f t="shared" ref="C9:C17" si="26">B9*1.2</f>
        <v>0</v>
      </c>
      <c r="D9" s="4">
        <f t="shared" ref="D9:D17" si="27">C9*1.2</f>
        <v>0</v>
      </c>
      <c r="E9" s="5">
        <f t="shared" ref="E9:E17" si="28">R9</f>
        <v>0</v>
      </c>
      <c r="F9" s="4" t="e">
        <f t="shared" ref="F9:F17" si="29">ROUND((E9/B9),0)</f>
        <v>#DIV/0!</v>
      </c>
      <c r="G9" s="4" t="e">
        <f t="shared" ref="G9:G17" si="30">ROUND((E9/C9),0)</f>
        <v>#DIV/0!</v>
      </c>
      <c r="H9" s="4" t="e">
        <f t="shared" ref="H9:H17" si="31">ROUND((E9/D9),0)</f>
        <v>#DIV/0!</v>
      </c>
      <c r="I9" s="4">
        <f t="shared" ref="I9:I17" si="32">T9</f>
        <v>0</v>
      </c>
      <c r="J9" s="4">
        <f t="shared" ref="J9:J17" si="33">U9</f>
        <v>0</v>
      </c>
      <c r="K9" s="71"/>
      <c r="L9" s="71"/>
      <c r="M9" s="71"/>
      <c r="N9" s="71"/>
      <c r="O9" s="71">
        <v>0</v>
      </c>
      <c r="P9" s="71">
        <f t="shared" ref="P9" si="34">O9/1.2</f>
        <v>0</v>
      </c>
      <c r="Q9" s="71">
        <f t="shared" ref="Q9:Q17" si="35">P9/1.2</f>
        <v>0</v>
      </c>
      <c r="R9" s="2">
        <v>0</v>
      </c>
      <c r="S9" s="2"/>
      <c r="T9" s="2"/>
    </row>
    <row r="10" spans="1:35">
      <c r="A10" s="4">
        <f t="shared" si="24"/>
        <v>0</v>
      </c>
      <c r="B10" s="4">
        <f t="shared" si="25"/>
        <v>0</v>
      </c>
      <c r="C10" s="4">
        <f t="shared" si="26"/>
        <v>0</v>
      </c>
      <c r="D10" s="4">
        <f t="shared" si="27"/>
        <v>0</v>
      </c>
      <c r="E10" s="5">
        <f t="shared" si="28"/>
        <v>0</v>
      </c>
      <c r="F10" s="4" t="e">
        <f t="shared" si="29"/>
        <v>#DIV/0!</v>
      </c>
      <c r="G10" s="4" t="e">
        <f t="shared" si="30"/>
        <v>#DIV/0!</v>
      </c>
      <c r="H10" s="4" t="e">
        <f t="shared" si="31"/>
        <v>#DIV/0!</v>
      </c>
      <c r="I10" s="4">
        <f t="shared" si="32"/>
        <v>0</v>
      </c>
      <c r="J10" s="4">
        <f t="shared" si="3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5"/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ref="P12:P13" si="36"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6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 t="shared" ref="P15" si="37">O15/1.2</f>
        <v>0</v>
      </c>
      <c r="Q15" s="71">
        <f t="shared" si="35"/>
        <v>0</v>
      </c>
      <c r="R15" s="2">
        <v>0</v>
      </c>
      <c r="S15" s="2"/>
    </row>
    <row r="16" spans="1:35">
      <c r="A16" s="4">
        <f t="shared" si="24"/>
        <v>0</v>
      </c>
      <c r="B16" s="4">
        <f t="shared" si="25"/>
        <v>0</v>
      </c>
      <c r="C16" s="4">
        <f t="shared" si="26"/>
        <v>0</v>
      </c>
      <c r="D16" s="4">
        <f t="shared" si="27"/>
        <v>0</v>
      </c>
      <c r="E16" s="5">
        <f t="shared" si="28"/>
        <v>0</v>
      </c>
      <c r="F16" s="4" t="e">
        <f t="shared" si="29"/>
        <v>#DIV/0!</v>
      </c>
      <c r="G16" s="4" t="e">
        <f t="shared" si="30"/>
        <v>#DIV/0!</v>
      </c>
      <c r="H16" s="4" t="e">
        <f t="shared" si="31"/>
        <v>#DIV/0!</v>
      </c>
      <c r="I16" s="4">
        <f t="shared" si="32"/>
        <v>0</v>
      </c>
      <c r="J16" s="4">
        <f t="shared" si="3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8">N19</f>
        <v>0</v>
      </c>
      <c r="B19" s="4">
        <f t="shared" ref="B19" si="39">Q19</f>
        <v>0</v>
      </c>
      <c r="C19" s="4">
        <f t="shared" ref="C19" si="40">B19*1.2</f>
        <v>0</v>
      </c>
      <c r="D19" s="4">
        <f t="shared" ref="D19" si="41">C19*1.2</f>
        <v>0</v>
      </c>
      <c r="E19" s="5">
        <f t="shared" ref="E19" si="42">R19</f>
        <v>0</v>
      </c>
      <c r="F19" s="4" t="e">
        <f t="shared" ref="F19" si="43">ROUND((E19/B19),0)</f>
        <v>#DIV/0!</v>
      </c>
      <c r="G19" s="4" t="e">
        <f t="shared" ref="G19" si="44">ROUND((E19/C19),0)</f>
        <v>#DIV/0!</v>
      </c>
      <c r="H19" s="4" t="e">
        <f t="shared" ref="H19" si="45">ROUND((E19/D19),0)</f>
        <v>#DIV/0!</v>
      </c>
      <c r="I19" s="4">
        <f t="shared" ref="I19:J19" si="46">T19</f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G1" sqref="G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2024-08-05T07:16:58Z</dcterms:modified>
</cp:coreProperties>
</file>