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ujit Bhosal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8" r:id="rId9"/>
    <sheet name="IGR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G15" i="38" l="1"/>
  <c r="G16" i="38"/>
  <c r="G14" i="38"/>
  <c r="G6" i="38"/>
  <c r="G7" i="38"/>
  <c r="G8" i="38"/>
  <c r="G9" i="38"/>
  <c r="G10" i="38"/>
  <c r="G11" i="38"/>
  <c r="G5" i="38"/>
  <c r="D29" i="23"/>
  <c r="D30" i="23"/>
  <c r="D28" i="23"/>
  <c r="C31" i="23"/>
  <c r="D31" i="23" l="1"/>
  <c r="G12" i="38"/>
  <c r="G17" i="38"/>
  <c r="C18" i="25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B20" i="23" s="1"/>
  <c r="C25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<sst xmlns="http://schemas.openxmlformats.org/spreadsheetml/2006/main" count="129" uniqueCount="98">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</sst>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7" fontId="0" fillId="0" borderId="0" xfId="0" applyNumberFormat="1"/>
    <xf numFmtId="43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166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353785</xdr:colOff>
      <xdr:row>3</xdr:row>
      <xdr:rowOff>27214</xdr:rowOff>
    </xdr:from>
    <xdr:to>
      <xdr:col>10</xdr:col>
      <xdr:colOff>8164</xdr:colOff>
      <xdr:row>21</xdr:row>
      <xdr:rowOff>122464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53785" y="598714"/>
          <a:ext cx="5783509" cy="3524250"/>
          <a:chOff x="0" y="0"/>
          <a:chExt cx="9062" cy="555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30" cy="5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7" y="7"/>
            <a:ext cx="9047" cy="553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477611</xdr:colOff>
      <xdr:row>2</xdr:row>
      <xdr:rowOff>29936</xdr:rowOff>
    </xdr:from>
    <xdr:to>
      <xdr:col>10</xdr:col>
      <xdr:colOff>131990</xdr:colOff>
      <xdr:row>20</xdr:row>
      <xdr:rowOff>77561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477611" y="410936"/>
          <a:ext cx="5735725" cy="3476625"/>
          <a:chOff x="1423" y="166"/>
          <a:chExt cx="9062" cy="552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0" y="183"/>
            <a:ext cx="9030" cy="54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1430" y="173"/>
            <a:ext cx="9047" cy="550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530679</xdr:colOff>
      <xdr:row>0</xdr:row>
      <xdr:rowOff>108857</xdr:rowOff>
    </xdr:from>
    <xdr:to>
      <xdr:col>10</xdr:col>
      <xdr:colOff>185058</xdr:colOff>
      <xdr:row>19</xdr:row>
      <xdr:rowOff>23132</xdr:rowOff>
    </xdr:to>
    <xdr:grpSp>
      <xdr:nvGrpSpPr>
        <xdr:cNvPr id="7169" name="Group 1"/>
        <xdr:cNvGrpSpPr>
          <a:grpSpLocks/>
        </xdr:cNvGrpSpPr>
      </xdr:nvGrpSpPr>
      <xdr:grpSpPr bwMode="auto">
        <a:xfrm>
          <a:off x="530679" y="108857"/>
          <a:ext cx="5783509" cy="3533775"/>
          <a:chOff x="0" y="0"/>
          <a:chExt cx="9060" cy="5567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6"/>
            <a:ext cx="9028" cy="55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170" name="Rectangle 2"/>
          <xdr:cNvSpPr>
            <a:spLocks noChangeArrowheads="1"/>
          </xdr:cNvSpPr>
        </xdr:nvSpPr>
        <xdr:spPr bwMode="auto">
          <a:xfrm>
            <a:off x="7" y="7"/>
            <a:ext cx="9045" cy="555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121228</xdr:rowOff>
    </xdr:from>
    <xdr:to>
      <xdr:col>9</xdr:col>
      <xdr:colOff>284019</xdr:colOff>
      <xdr:row>20</xdr:row>
      <xdr:rowOff>83128</xdr:rowOff>
    </xdr:to>
    <xdr:grpSp>
      <xdr:nvGrpSpPr>
        <xdr:cNvPr id="8193" name="Group 1"/>
        <xdr:cNvGrpSpPr>
          <a:grpSpLocks/>
        </xdr:cNvGrpSpPr>
      </xdr:nvGrpSpPr>
      <xdr:grpSpPr bwMode="auto">
        <a:xfrm>
          <a:off x="17318" y="311728"/>
          <a:ext cx="5782918" cy="3581400"/>
          <a:chOff x="0" y="0"/>
          <a:chExt cx="9060" cy="564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28" cy="56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94" name="Rectangle 2"/>
          <xdr:cNvSpPr>
            <a:spLocks noChangeArrowheads="1"/>
          </xdr:cNvSpPr>
        </xdr:nvSpPr>
        <xdr:spPr bwMode="auto">
          <a:xfrm>
            <a:off x="7" y="7"/>
            <a:ext cx="9045" cy="56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131109</xdr:colOff>
      <xdr:row>0</xdr:row>
      <xdr:rowOff>96371</xdr:rowOff>
    </xdr:from>
    <xdr:to>
      <xdr:col>11</xdr:col>
      <xdr:colOff>440151</xdr:colOff>
      <xdr:row>26</xdr:row>
      <xdr:rowOff>133847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27" y="96371"/>
          <a:ext cx="6360218" cy="4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39435</v>
      </c>
      <c r="F2" s="75"/>
      <c r="G2" s="125" t="s">
        <v>76</v>
      </c>
      <c r="H2" s="126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37400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37400</v>
      </c>
      <c r="D5" s="57" t="s">
        <v>61</v>
      </c>
      <c r="E5" s="58">
        <f>ROUND(C5/10.764,0)</f>
        <v>3475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14700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22700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22700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37400</v>
      </c>
      <c r="D10" s="57" t="s">
        <v>61</v>
      </c>
      <c r="E10" s="58">
        <f>ROUND(C10/10.764,0)</f>
        <v>3475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2019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5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55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1547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5375825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3094000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F12" sqref="F12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8"/>
      <c r="B2" s="128"/>
      <c r="C2" s="121"/>
      <c r="D2" s="17"/>
      <c r="F2" s="78"/>
      <c r="G2" s="78"/>
    </row>
    <row r="3" spans="1:8">
      <c r="A3" s="15" t="s">
        <v>13</v>
      </c>
      <c r="B3" s="19"/>
      <c r="C3" s="20">
        <v>7200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5200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5200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7200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1289</v>
      </c>
      <c r="D18" s="76"/>
      <c r="E18" s="77"/>
      <c r="F18" s="78"/>
      <c r="G18" s="78"/>
    </row>
    <row r="19" spans="1:7">
      <c r="A19" s="15"/>
      <c r="B19" s="6"/>
      <c r="C19" s="30">
        <f>C18*C16</f>
        <v>9280800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7053408</v>
      </c>
      <c r="C20" s="31">
        <f>C19*95%</f>
        <v>8816760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7424640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2578000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19335</v>
      </c>
      <c r="D25" s="31"/>
    </row>
    <row r="26" spans="1:7">
      <c r="C26" s="31"/>
      <c r="D26" s="31"/>
    </row>
    <row r="27" spans="1:7">
      <c r="A27" s="6"/>
      <c r="B27" s="6"/>
      <c r="C27" s="31"/>
      <c r="D27" s="118"/>
    </row>
    <row r="28" spans="1:7">
      <c r="A28" s="6"/>
      <c r="B28" s="6"/>
      <c r="C28">
        <v>104.93</v>
      </c>
      <c r="D28" s="118">
        <f>C28*10.764</f>
        <v>1129.4665199999999</v>
      </c>
    </row>
    <row r="29" spans="1:7">
      <c r="A29" s="6"/>
      <c r="B29" s="6"/>
      <c r="C29">
        <v>14.81</v>
      </c>
      <c r="D29" s="118">
        <f t="shared" ref="D29:D30" si="0">C29*10.764</f>
        <v>159.41484</v>
      </c>
      <c r="E29" s="119"/>
    </row>
    <row r="30" spans="1:7">
      <c r="A30" s="122"/>
      <c r="C30">
        <v>0</v>
      </c>
      <c r="D30" s="118">
        <f t="shared" si="0"/>
        <v>0</v>
      </c>
      <c r="E30" s="120"/>
    </row>
    <row r="31" spans="1:7">
      <c r="C31" s="6">
        <f>SUM(C28:C30)</f>
        <v>119.74000000000001</v>
      </c>
      <c r="D31" s="124">
        <f>SUM(D28:D30)</f>
        <v>1288.8813599999999</v>
      </c>
      <c r="E31" s="119">
        <f>D31*1.2</f>
        <v>1546.6576319999997</v>
      </c>
    </row>
    <row r="32" spans="1:7">
      <c r="C32"/>
      <c r="D32" s="123"/>
    </row>
    <row r="33" spans="1:9">
      <c r="C33"/>
      <c r="D33"/>
    </row>
    <row r="34" spans="1:9">
      <c r="C34"/>
      <c r="D34"/>
      <c r="G34" s="75"/>
      <c r="H34" s="75"/>
    </row>
    <row r="35" spans="1:9">
      <c r="C35"/>
      <c r="D35"/>
      <c r="H35" s="123"/>
      <c r="I35" s="123"/>
    </row>
    <row r="36" spans="1:9">
      <c r="C36"/>
      <c r="D36"/>
      <c r="E36" s="75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G12" sqref="G1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1239.5833333333335</v>
      </c>
      <c r="C12" s="4">
        <f t="shared" si="2"/>
        <v>1487.5000000000002</v>
      </c>
      <c r="D12" s="4">
        <f t="shared" si="3"/>
        <v>1785.0000000000002</v>
      </c>
      <c r="E12" s="5">
        <f t="shared" si="4"/>
        <v>13400000</v>
      </c>
      <c r="F12" s="4">
        <f t="shared" si="5"/>
        <v>10810</v>
      </c>
      <c r="G12" s="4">
        <f t="shared" si="6"/>
        <v>9008</v>
      </c>
      <c r="H12" s="4">
        <f t="shared" si="7"/>
        <v>7507</v>
      </c>
      <c r="I12" s="4">
        <f t="shared" si="8"/>
        <v>0</v>
      </c>
      <c r="J12" s="4">
        <f t="shared" si="9"/>
        <v>0</v>
      </c>
      <c r="O12">
        <v>1785</v>
      </c>
      <c r="P12">
        <f t="shared" ref="P12" si="13">O12/1.2</f>
        <v>1487.5</v>
      </c>
      <c r="Q12">
        <f t="shared" ref="Q12" si="14">P12/1.2</f>
        <v>1239.5833333333335</v>
      </c>
      <c r="R12" s="2">
        <v>13400000</v>
      </c>
      <c r="S12" s="2"/>
      <c r="V12" s="71"/>
    </row>
    <row r="13" spans="1:35">
      <c r="A13" s="4">
        <f t="shared" si="0"/>
        <v>0</v>
      </c>
      <c r="B13" s="4">
        <f t="shared" si="1"/>
        <v>763.88888888888903</v>
      </c>
      <c r="C13" s="4">
        <f t="shared" si="2"/>
        <v>916.66666666666686</v>
      </c>
      <c r="D13" s="4">
        <f t="shared" si="3"/>
        <v>1100.0000000000002</v>
      </c>
      <c r="E13" s="5">
        <f t="shared" si="4"/>
        <v>5500000</v>
      </c>
      <c r="F13" s="4">
        <f t="shared" si="5"/>
        <v>7200</v>
      </c>
      <c r="G13" s="4">
        <f t="shared" si="6"/>
        <v>6000</v>
      </c>
      <c r="H13" s="4">
        <f t="shared" si="7"/>
        <v>5000</v>
      </c>
      <c r="I13" s="4">
        <f t="shared" si="8"/>
        <v>0</v>
      </c>
      <c r="J13" s="4">
        <f t="shared" si="9"/>
        <v>0</v>
      </c>
      <c r="O13">
        <v>1100</v>
      </c>
      <c r="P13">
        <f t="shared" ref="P13" si="15">O13/1.2</f>
        <v>916.66666666666674</v>
      </c>
      <c r="Q13">
        <f t="shared" ref="Q13" si="16">P13/1.2</f>
        <v>763.88888888888903</v>
      </c>
      <c r="R13" s="2">
        <v>5500000</v>
      </c>
      <c r="S13" s="2"/>
    </row>
    <row r="14" spans="1:35">
      <c r="A14" s="4">
        <f t="shared" si="0"/>
        <v>0</v>
      </c>
      <c r="B14" s="4">
        <f t="shared" si="1"/>
        <v>1125.6944444444446</v>
      </c>
      <c r="C14" s="4">
        <f t="shared" si="2"/>
        <v>1350.8333333333335</v>
      </c>
      <c r="D14" s="4">
        <f t="shared" si="3"/>
        <v>1621.0000000000002</v>
      </c>
      <c r="E14" s="5">
        <f t="shared" si="4"/>
        <v>10800000</v>
      </c>
      <c r="F14" s="4">
        <f t="shared" si="5"/>
        <v>9594</v>
      </c>
      <c r="G14" s="4">
        <f t="shared" si="6"/>
        <v>7995</v>
      </c>
      <c r="H14" s="4">
        <f t="shared" si="7"/>
        <v>6663</v>
      </c>
      <c r="I14" s="4">
        <f t="shared" si="8"/>
        <v>0</v>
      </c>
      <c r="J14" s="4">
        <f t="shared" si="9"/>
        <v>0</v>
      </c>
      <c r="O14">
        <v>1621</v>
      </c>
      <c r="P14">
        <f t="shared" ref="P14:P15" si="17">O14/1.2</f>
        <v>1350.8333333333335</v>
      </c>
      <c r="Q14">
        <f t="shared" ref="Q14:Q15" si="18">P14/1.2</f>
        <v>1125.6944444444446</v>
      </c>
      <c r="R14" s="2">
        <v>10800000</v>
      </c>
      <c r="S14" s="2"/>
    </row>
    <row r="15" spans="1:35">
      <c r="A15" s="4">
        <f t="shared" si="0"/>
        <v>0</v>
      </c>
      <c r="B15" s="4">
        <f t="shared" si="1"/>
        <v>1252.0833333333335</v>
      </c>
      <c r="C15" s="4">
        <f t="shared" si="2"/>
        <v>1502.5000000000002</v>
      </c>
      <c r="D15" s="4">
        <f t="shared" si="3"/>
        <v>1803.0000000000002</v>
      </c>
      <c r="E15" s="5">
        <f t="shared" si="4"/>
        <v>9900000</v>
      </c>
      <c r="F15" s="4">
        <f t="shared" si="5"/>
        <v>7907</v>
      </c>
      <c r="G15" s="4">
        <f t="shared" si="6"/>
        <v>6589</v>
      </c>
      <c r="H15" s="4">
        <f t="shared" si="7"/>
        <v>5491</v>
      </c>
      <c r="I15" s="4">
        <f t="shared" si="8"/>
        <v>0</v>
      </c>
      <c r="J15" s="4">
        <f t="shared" si="9"/>
        <v>0</v>
      </c>
      <c r="O15">
        <v>1803</v>
      </c>
      <c r="P15">
        <f t="shared" si="17"/>
        <v>1502.5</v>
      </c>
      <c r="Q15">
        <f t="shared" si="18"/>
        <v>1252.0833333333335</v>
      </c>
      <c r="R15" s="2">
        <v>9900000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" zoomScale="115" zoomScaleNormal="115" workbookViewId="0">
      <selection activeCell="A23" sqref="A23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zoomScale="130" zoomScaleNormal="130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9"/>
  <sheetViews>
    <sheetView zoomScale="115" zoomScaleNormal="115" workbookViewId="0">
      <selection activeCell="A23" sqref="A23"/>
    </sheetView>
  </sheetViews>
  <sheetFormatPr defaultRowHeight="15"/>
  <sheetData>
    <row r="9" spans="18:18">
      <c r="R9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17"/>
  <sheetViews>
    <sheetView workbookViewId="0">
      <selection activeCell="J13" sqref="J13"/>
    </sheetView>
  </sheetViews>
  <sheetFormatPr defaultRowHeight="15"/>
  <sheetData>
    <row r="5" spans="5:7">
      <c r="E5">
        <v>13.8</v>
      </c>
      <c r="F5">
        <v>15.6</v>
      </c>
      <c r="G5">
        <f>F5*E5</f>
        <v>215.28</v>
      </c>
    </row>
    <row r="6" spans="5:7">
      <c r="E6">
        <v>13.5</v>
      </c>
      <c r="F6">
        <v>11.6</v>
      </c>
      <c r="G6" s="75">
        <f t="shared" ref="G6:G11" si="0">F6*E6</f>
        <v>156.6</v>
      </c>
    </row>
    <row r="7" spans="5:7">
      <c r="E7">
        <v>15.2</v>
      </c>
      <c r="F7">
        <v>10.199999999999999</v>
      </c>
      <c r="G7" s="75">
        <f t="shared" si="0"/>
        <v>155.04</v>
      </c>
    </row>
    <row r="8" spans="5:7">
      <c r="E8">
        <v>15.6</v>
      </c>
      <c r="F8">
        <v>9</v>
      </c>
      <c r="G8" s="75">
        <f t="shared" si="0"/>
        <v>140.4</v>
      </c>
    </row>
    <row r="9" spans="5:7">
      <c r="E9">
        <v>10.1</v>
      </c>
      <c r="F9">
        <v>15.3</v>
      </c>
      <c r="G9" s="75">
        <f t="shared" si="0"/>
        <v>154.53</v>
      </c>
    </row>
    <row r="10" spans="5:7">
      <c r="E10">
        <v>3.5</v>
      </c>
      <c r="F10">
        <v>6.4</v>
      </c>
      <c r="G10" s="75">
        <f t="shared" si="0"/>
        <v>22.400000000000002</v>
      </c>
    </row>
    <row r="11" spans="5:7">
      <c r="E11">
        <v>6.2</v>
      </c>
      <c r="F11">
        <v>4.2</v>
      </c>
      <c r="G11" s="75">
        <f t="shared" si="0"/>
        <v>26.040000000000003</v>
      </c>
    </row>
    <row r="12" spans="5:7">
      <c r="G12">
        <f>SUM(G5:G11)</f>
        <v>870.28999999999985</v>
      </c>
    </row>
    <row r="14" spans="5:7">
      <c r="E14">
        <v>3.6</v>
      </c>
      <c r="F14">
        <v>8.1</v>
      </c>
      <c r="G14">
        <f>F14*E14</f>
        <v>29.16</v>
      </c>
    </row>
    <row r="15" spans="5:7">
      <c r="E15">
        <v>8.1999999999999993</v>
      </c>
      <c r="F15">
        <v>8.1999999999999993</v>
      </c>
      <c r="G15" s="75">
        <f t="shared" ref="G15:G16" si="1">F15*E15</f>
        <v>67.239999999999995</v>
      </c>
    </row>
    <row r="16" spans="5:7">
      <c r="E16">
        <v>4.2</v>
      </c>
      <c r="F16">
        <v>12.8</v>
      </c>
      <c r="G16" s="75">
        <f t="shared" si="1"/>
        <v>53.760000000000005</v>
      </c>
    </row>
    <row r="17" spans="7:7">
      <c r="G17">
        <f>SUM(G14:G16)</f>
        <v>150.16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11" sqref="E11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  <vt:lpstr>IGR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2024-08-02T08:24:47Z</dcterms:modified>
</cp:coreProperties>
</file>