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elapur\Meghana Nikam\"/>
    </mc:Choice>
  </mc:AlternateContent>
  <xr:revisionPtr revIDLastSave="0" documentId="13_ncr:1_{A30BFC47-0E83-4D8B-A757-C10B07ACE97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0" i="4" l="1"/>
  <c r="G20" i="4"/>
  <c r="G28" i="4"/>
  <c r="Q12" i="4" l="1"/>
  <c r="P12" i="4"/>
  <c r="P11" i="4"/>
  <c r="Q11" i="4" s="1"/>
  <c r="Q10" i="4"/>
  <c r="P10" i="4"/>
  <c r="P9" i="4"/>
  <c r="Q9" i="4" s="1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<sst xmlns="http://schemas.openxmlformats.org/spreadsheetml/2006/main" count="28" uniqueCount="25">
  <si>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</si>
  <si>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</si>
  <si>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</si>
  <si>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</si>
  <si>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</si>
  <si>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</si>
  <si>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</si>
  <si>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</si>
  <si>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</si>
  <si>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</si>
  <si>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</si>
  <si>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</si>
  <si>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</si>
  <si>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rera ca</t>
  </si>
  <si>
    <t>rate</t>
  </si>
  <si>
    <t>fmv</t>
  </si>
  <si>
    <t>agreement  - 24.01.2023</t>
  </si>
  <si>
    <t>av</t>
  </si>
  <si>
    <t>sd</t>
  </si>
  <si>
    <t>rd</t>
  </si>
  <si>
    <t>bv</t>
  </si>
  <si>
    <t>f. no. 603, 6th floor, coral elanza, pale, ambernath</t>
  </si>
  <si>
    <t>29.04.24</t>
  </si>
  <si>
    <t>07.02.24</t>
  </si>
  <si>
    <t>30.01.2024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</si>
</sst>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47</xdr:row>
      <xdr:rowOff>20239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6CFA57-FD4E-496B-997E-CDD9FB1AF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516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325086</xdr:colOff>
      <xdr:row>51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33DA3D-E71C-48D9-8476-F7AE4C7E2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59486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FCA253-E5F2-40FF-A3F7-E35DCA7B0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47</xdr:row>
      <xdr:rowOff>1177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0D3D23-097A-47EB-9635-7A6FD539B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430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896983-0028-4E74-AB5D-8A09EAE5F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686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46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A14581-D7FE-47B1-992F-659EF1F12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8296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802D75-B646-42FA-9FDD-26DF13EE4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29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19" sqref="O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385</v>
      </c>
      <c r="C2" s="4">
        <f>B2*1.2</f>
        <v>462</v>
      </c>
      <c r="D2" s="4">
        <f t="shared" ref="D2:D13" si="2">C2*1.2</f>
        <v>554.4</v>
      </c>
      <c r="E2" s="5">
        <f t="shared" ref="E2:E13" si="3">R2</f>
        <v>2160000</v>
      </c>
      <c r="F2" s="10">
        <f t="shared" ref="F2:F13" si="4">ROUND((E2/B2),0)</f>
        <v>5610</v>
      </c>
      <c r="G2" s="10">
        <f t="shared" ref="G2:G13" si="5">ROUND((E2/C2),0)</f>
        <v>4675</v>
      </c>
      <c r="H2" s="10">
        <f t="shared" ref="H2:H13" si="6">ROUND((E2/D2),0)</f>
        <v>3896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385</v>
      </c>
      <c r="R2" s="2">
        <v>2160000</v>
      </c>
      <c r="S2" s="8"/>
      <c r="T2" s="8"/>
    </row>
    <row r="3" spans="1:20" x14ac:dyDescent="0.25">
      <c r="A3" s="4">
        <f t="shared" si="0"/>
        <v>0</v>
      </c>
      <c r="B3" s="4">
        <f t="shared" si="1"/>
        <v>400</v>
      </c>
      <c r="C3" s="4">
        <f t="shared" ref="C3:C15" si="9">B3*1.2</f>
        <v>480</v>
      </c>
      <c r="D3" s="4">
        <f t="shared" si="2"/>
        <v>576</v>
      </c>
      <c r="E3" s="5">
        <f t="shared" si="3"/>
        <v>2200000</v>
      </c>
      <c r="F3" s="10">
        <f t="shared" si="4"/>
        <v>5500</v>
      </c>
      <c r="G3" s="10">
        <f t="shared" si="5"/>
        <v>4583</v>
      </c>
      <c r="H3" s="10">
        <f t="shared" si="6"/>
        <v>3819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400</v>
      </c>
      <c r="R3" s="2">
        <v>2200000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731</v>
      </c>
      <c r="C4" s="4">
        <f t="shared" si="9"/>
        <v>877.19999999999993</v>
      </c>
      <c r="D4" s="4">
        <f t="shared" si="2"/>
        <v>1052.6399999999999</v>
      </c>
      <c r="E4" s="5">
        <f t="shared" si="3"/>
        <v>4101000</v>
      </c>
      <c r="F4" s="15">
        <f t="shared" si="4"/>
        <v>5610</v>
      </c>
      <c r="G4" s="10">
        <f t="shared" si="5"/>
        <v>4675</v>
      </c>
      <c r="H4" s="10">
        <f t="shared" si="6"/>
        <v>3896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731</v>
      </c>
      <c r="R4" s="2">
        <v>4101000</v>
      </c>
      <c r="S4" s="8"/>
      <c r="T4" s="8"/>
    </row>
    <row r="5" spans="1:20" x14ac:dyDescent="0.25">
      <c r="A5" s="4">
        <f t="shared" si="0"/>
        <v>0</v>
      </c>
      <c r="B5" s="4">
        <f t="shared" si="1"/>
        <v>503</v>
      </c>
      <c r="C5" s="4">
        <f t="shared" si="9"/>
        <v>603.6</v>
      </c>
      <c r="D5" s="4">
        <f t="shared" si="2"/>
        <v>724.32</v>
      </c>
      <c r="E5" s="5">
        <f t="shared" si="3"/>
        <v>3400000</v>
      </c>
      <c r="F5" s="15">
        <f t="shared" si="4"/>
        <v>6759</v>
      </c>
      <c r="G5" s="10">
        <f t="shared" si="5"/>
        <v>5633</v>
      </c>
      <c r="H5" s="10">
        <f t="shared" si="6"/>
        <v>4694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503</v>
      </c>
      <c r="R5" s="2">
        <v>3400000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330</v>
      </c>
      <c r="C6" s="4">
        <f t="shared" si="9"/>
        <v>396</v>
      </c>
      <c r="D6" s="4">
        <f t="shared" si="2"/>
        <v>475.2</v>
      </c>
      <c r="E6" s="5">
        <f t="shared" si="3"/>
        <v>2080000</v>
      </c>
      <c r="F6" s="10">
        <f t="shared" si="4"/>
        <v>6303</v>
      </c>
      <c r="G6" s="10">
        <f t="shared" si="5"/>
        <v>5253</v>
      </c>
      <c r="H6" s="10">
        <f t="shared" si="6"/>
        <v>4377</v>
      </c>
      <c r="I6" s="4" t="e">
        <f>#REF!</f>
        <v>#REF!</v>
      </c>
      <c r="J6" s="4" t="str">
        <f t="shared" si="7"/>
        <v>29.04.24</v>
      </c>
      <c r="O6">
        <v>0</v>
      </c>
      <c r="P6">
        <f t="shared" si="8"/>
        <v>0</v>
      </c>
      <c r="Q6">
        <v>330</v>
      </c>
      <c r="R6" s="2">
        <v>2080000</v>
      </c>
      <c r="S6" s="8" t="s">
        <v>22</v>
      </c>
      <c r="T6" s="8"/>
    </row>
    <row r="7" spans="1:20" x14ac:dyDescent="0.25">
      <c r="A7" s="4">
        <f t="shared" si="0"/>
        <v>0</v>
      </c>
      <c r="B7" s="4">
        <f t="shared" si="1"/>
        <v>330</v>
      </c>
      <c r="C7" s="4">
        <f t="shared" si="9"/>
        <v>396</v>
      </c>
      <c r="D7" s="4">
        <f t="shared" si="2"/>
        <v>475.2</v>
      </c>
      <c r="E7" s="5">
        <f t="shared" si="3"/>
        <v>2300000</v>
      </c>
      <c r="F7" s="10">
        <f t="shared" si="4"/>
        <v>6970</v>
      </c>
      <c r="G7" s="10">
        <f t="shared" si="5"/>
        <v>5808</v>
      </c>
      <c r="H7" s="10">
        <f t="shared" si="6"/>
        <v>4840</v>
      </c>
      <c r="I7" s="4" t="e">
        <f>#REF!</f>
        <v>#REF!</v>
      </c>
      <c r="J7" s="4" t="str">
        <f t="shared" si="7"/>
        <v>07.02.24</v>
      </c>
      <c r="O7">
        <v>0</v>
      </c>
      <c r="P7">
        <f t="shared" si="8"/>
        <v>0</v>
      </c>
      <c r="Q7">
        <v>330</v>
      </c>
      <c r="R7" s="2">
        <v>2300000</v>
      </c>
      <c r="S7" s="8" t="s">
        <v>23</v>
      </c>
      <c r="T7" s="8"/>
    </row>
    <row r="8" spans="1:20" x14ac:dyDescent="0.25">
      <c r="A8" s="4">
        <f t="shared" si="0"/>
        <v>0</v>
      </c>
      <c r="B8" s="4">
        <f t="shared" si="1"/>
        <v>503</v>
      </c>
      <c r="C8" s="4">
        <f t="shared" si="9"/>
        <v>603.6</v>
      </c>
      <c r="D8" s="4">
        <f t="shared" si="2"/>
        <v>724.32</v>
      </c>
      <c r="E8" s="5">
        <f t="shared" si="3"/>
        <v>3290000</v>
      </c>
      <c r="F8" s="15">
        <f t="shared" si="4"/>
        <v>6541</v>
      </c>
      <c r="G8" s="10">
        <f t="shared" si="5"/>
        <v>5451</v>
      </c>
      <c r="H8" s="10">
        <f t="shared" si="6"/>
        <v>4542</v>
      </c>
      <c r="I8" s="4" t="e">
        <f>#REF!</f>
        <v>#REF!</v>
      </c>
      <c r="J8" s="4" t="str">
        <f t="shared" si="7"/>
        <v>30.01.2024</v>
      </c>
      <c r="O8">
        <v>0</v>
      </c>
      <c r="P8">
        <f t="shared" si="8"/>
        <v>0</v>
      </c>
      <c r="Q8">
        <v>503</v>
      </c>
      <c r="R8" s="2">
        <v>3290000</v>
      </c>
      <c r="S8" s="8" t="s">
        <v>24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2:Q12" si="10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F17" s="7" t="s">
        <v>21</v>
      </c>
    </row>
    <row r="18" spans="6:24" x14ac:dyDescent="0.25">
      <c r="F18" s="7" t="s">
        <v>13</v>
      </c>
      <c r="G18">
        <v>503</v>
      </c>
    </row>
    <row r="19" spans="6:24" x14ac:dyDescent="0.25">
      <c r="F19" s="7" t="s">
        <v>14</v>
      </c>
      <c r="G19">
        <v>6600</v>
      </c>
    </row>
    <row r="20" spans="6:24" x14ac:dyDescent="0.25">
      <c r="F20" s="7" t="s">
        <v>15</v>
      </c>
      <c r="G20" s="8">
        <f>G19*G18</f>
        <v>3319800</v>
      </c>
      <c r="H20">
        <f>G20*98%</f>
        <v>3253404</v>
      </c>
    </row>
    <row r="22" spans="6:24" x14ac:dyDescent="0.25">
      <c r="G22" s="6"/>
      <c r="H22" s="6"/>
    </row>
    <row r="24" spans="6:24" x14ac:dyDescent="0.25">
      <c r="F24" s="7" t="s">
        <v>16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F25" s="7" t="s">
        <v>17</v>
      </c>
      <c r="G25">
        <v>2917000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F26" s="7" t="s">
        <v>18</v>
      </c>
      <c r="G26">
        <v>175100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F27" s="7" t="s">
        <v>19</v>
      </c>
      <c r="G27">
        <v>29200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F28" s="7" t="s">
        <v>20</v>
      </c>
      <c r="G28">
        <f>SUM(G25:G27)</f>
        <v>3121300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2024-08-01T11:55:18Z</dcterms:modified>
</cp:coreProperties>
</file>