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7" sheetId="7" r:id="rId2"/>
    <sheet name="Sheet6" sheetId="6" r:id="rId3"/>
    <sheet name="Sheet2" sheetId="2" r:id="rId4"/>
    <sheet name="Sheet3" sheetId="3" r:id="rId5"/>
    <sheet name="Sheet4" sheetId="4" r:id="rId6"/>
    <sheet name="Sheet5" sheetId="5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3" i="1" l="1"/>
  <c r="I9" i="1"/>
  <c r="N3" i="1"/>
  <c r="I7" i="1" l="1"/>
  <c r="E16" i="1"/>
  <c r="A23" i="1"/>
  <c r="A21" i="1"/>
  <c r="I3" i="1" l="1"/>
  <c r="A16" i="1"/>
  <c r="C10" i="1"/>
  <c r="C5" i="1"/>
  <c r="E2" i="1"/>
  <c r="B6" i="1"/>
  <c r="B2" i="1"/>
  <c r="I5" i="1" l="1"/>
  <c r="I4" i="1"/>
</calcChain>
</file>

<file path=xl/sharedStrings.xml><?xml version="1.0" encoding="utf-8"?>
<sst xmlns="http://schemas.openxmlformats.org/spreadsheetml/2006/main" count="13" uniqueCount="12">
  <si>
    <t>BU</t>
  </si>
  <si>
    <t>Carpet</t>
  </si>
  <si>
    <t>Measurement</t>
  </si>
  <si>
    <t>Agreement</t>
  </si>
  <si>
    <t>16.07.2024</t>
  </si>
  <si>
    <t>IGR</t>
  </si>
  <si>
    <t>Rates</t>
  </si>
  <si>
    <t>FMV</t>
  </si>
  <si>
    <t>RV</t>
  </si>
  <si>
    <t>DV</t>
  </si>
  <si>
    <t>Insurable</t>
  </si>
  <si>
    <t>Guideline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</si>
</sst>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43" fontId="0" fillId="0" borderId="0" xfId="1" applyFont="1"/>
    <xf numFmtId="43" fontId="0" fillId="0" borderId="0" xfId="0" applyNumberFormat="1"/>
    <xf numFmtId="0" fontId="0" fillId="2" borderId="0" xfId="0" applyFill="1"/>
    <xf numFmtId="43" fontId="0" fillId="2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58604</xdr:colOff>
      <xdr:row>23</xdr:row>
      <xdr:rowOff>38717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21804" cy="44202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68726</xdr:colOff>
      <xdr:row>38</xdr:row>
      <xdr:rowOff>105800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99126" cy="7344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402148</xdr:colOff>
      <xdr:row>38</xdr:row>
      <xdr:rowOff>86747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32548" cy="7325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135411</xdr:colOff>
      <xdr:row>36</xdr:row>
      <xdr:rowOff>162905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65811" cy="7020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478358</xdr:colOff>
      <xdr:row>38</xdr:row>
      <xdr:rowOff>86747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08758" cy="73257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201670</xdr:colOff>
      <xdr:row>38</xdr:row>
      <xdr:rowOff>115326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84070" cy="7354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"/>
  <sheetViews>
    <sheetView tabSelected="1" workbookViewId="0">
      <selection activeCell="M12" sqref="M12"/>
    </sheetView>
  </sheetViews>
  <sheetFormatPr defaultRowHeight="15" x14ac:dyDescent="0.25"/>
  <cols>
    <col min="1" max="1" width="12.5703125" bestFit="1" customWidth="1"/>
    <col min="2" max="2" width="9.28515625" bestFit="1" customWidth="1"/>
    <col min="9" max="9" width="12.5703125" bestFit="1" customWidth="1"/>
    <col min="10" max="10" width="9" bestFit="1" customWidth="1"/>
  </cols>
  <sheetData>
    <row r="1" spans="1:14" x14ac:dyDescent="0.25">
      <c r="A1" t="s">
        <v>0</v>
      </c>
      <c r="B1">
        <v>41.77</v>
      </c>
      <c r="E1">
        <v>424</v>
      </c>
      <c r="H1" t="s">
        <v>1</v>
      </c>
      <c r="I1">
        <v>424</v>
      </c>
    </row>
    <row r="2" spans="1:14" x14ac:dyDescent="0.25">
      <c r="B2">
        <f>B1*10.764</f>
        <v>449.61228</v>
      </c>
      <c r="E2">
        <f>E1*1.2</f>
        <v>508.79999999999995</v>
      </c>
      <c r="H2" t="s">
        <v>6</v>
      </c>
      <c r="I2" s="1">
        <v>6200</v>
      </c>
      <c r="J2" s="2"/>
      <c r="N2">
        <v>39900</v>
      </c>
    </row>
    <row r="3" spans="1:14" x14ac:dyDescent="0.25">
      <c r="H3" s="3" t="s">
        <v>7</v>
      </c>
      <c r="I3" s="4">
        <f>I2*I1</f>
        <v>2628800</v>
      </c>
      <c r="N3">
        <f>N2/10.764</f>
        <v>3706.8004459308809</v>
      </c>
    </row>
    <row r="4" spans="1:14" x14ac:dyDescent="0.25">
      <c r="H4" t="s">
        <v>8</v>
      </c>
      <c r="I4" s="1">
        <f>I3*90%</f>
        <v>2365920</v>
      </c>
    </row>
    <row r="5" spans="1:14" x14ac:dyDescent="0.25">
      <c r="A5" t="s">
        <v>1</v>
      </c>
      <c r="B5">
        <v>39.409999999999997</v>
      </c>
      <c r="C5">
        <f>B5*1.2</f>
        <v>47.291999999999994</v>
      </c>
      <c r="H5" t="s">
        <v>9</v>
      </c>
      <c r="I5" s="2">
        <f>I3*80%</f>
        <v>2103040</v>
      </c>
    </row>
    <row r="6" spans="1:14" x14ac:dyDescent="0.25">
      <c r="B6">
        <f>B5*10.764</f>
        <v>424.20923999999997</v>
      </c>
    </row>
    <row r="7" spans="1:14" x14ac:dyDescent="0.25">
      <c r="H7" t="s">
        <v>10</v>
      </c>
      <c r="I7" s="1">
        <f>449.61*2500</f>
        <v>1124025</v>
      </c>
    </row>
    <row r="9" spans="1:14" x14ac:dyDescent="0.25">
      <c r="A9" t="s">
        <v>2</v>
      </c>
      <c r="H9" t="s">
        <v>11</v>
      </c>
      <c r="I9" s="1">
        <f>449.61*3707</f>
        <v>1666704.27</v>
      </c>
    </row>
    <row r="10" spans="1:14" x14ac:dyDescent="0.25">
      <c r="A10">
        <v>20.3</v>
      </c>
      <c r="B10">
        <v>20.5</v>
      </c>
      <c r="C10">
        <f>B10*A10</f>
        <v>416.15000000000003</v>
      </c>
    </row>
    <row r="13" spans="1:14" x14ac:dyDescent="0.25">
      <c r="A13" t="s">
        <v>3</v>
      </c>
    </row>
    <row r="14" spans="1:14" x14ac:dyDescent="0.25">
      <c r="A14" t="s">
        <v>4</v>
      </c>
      <c r="E14">
        <v>449.6123</v>
      </c>
    </row>
    <row r="15" spans="1:14" x14ac:dyDescent="0.25">
      <c r="A15">
        <v>2500000</v>
      </c>
      <c r="E15">
        <v>424.20920000000001</v>
      </c>
    </row>
    <row r="16" spans="1:14" x14ac:dyDescent="0.25">
      <c r="A16">
        <f>A15/424</f>
        <v>5896.2264150943392</v>
      </c>
      <c r="E16">
        <f>E14/E15</f>
        <v>1.0598834254419753</v>
      </c>
    </row>
    <row r="19" spans="1:2" x14ac:dyDescent="0.25">
      <c r="A19" t="s">
        <v>5</v>
      </c>
    </row>
    <row r="20" spans="1:2" x14ac:dyDescent="0.25">
      <c r="A20" s="1">
        <v>38.71</v>
      </c>
      <c r="B20" s="1"/>
    </row>
    <row r="21" spans="1:2" x14ac:dyDescent="0.25">
      <c r="A21" s="1">
        <f>A20*10.764</f>
        <v>416.67444</v>
      </c>
      <c r="B21" s="1"/>
    </row>
    <row r="22" spans="1:2" x14ac:dyDescent="0.25">
      <c r="A22" s="1">
        <v>2500000</v>
      </c>
      <c r="B22" s="1"/>
    </row>
    <row r="23" spans="1:2" x14ac:dyDescent="0.25">
      <c r="A23" s="1">
        <f>A22/A21</f>
        <v>5999.8880660882387</v>
      </c>
      <c r="B23" s="1">
        <f>A23/100*110</f>
        <v>6599.876872697062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Sheet7</vt:lpstr>
      <vt:lpstr>Sheet6</vt:lpstr>
      <vt:lpstr>Sheet2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2024-08-01T07:50:09Z</dcterms:modified>
</cp:coreProperties>
</file>