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Namdev Thakare\"/>
    </mc:Choice>
  </mc:AlternateContent>
  <bookViews>
    <workbookView xWindow="0" yWindow="0" windowWidth="15360" windowHeight="7755" tabRatio="481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51" i="1" l="1"/>
  <c r="C50" i="1"/>
  <c r="C49" i="1"/>
  <c r="C48" i="1"/>
  <c r="J53" i="1"/>
  <c r="J52" i="1"/>
  <c r="J50" i="1"/>
  <c r="J49" i="1"/>
  <c r="J48" i="1"/>
  <c r="F66" i="1"/>
  <c r="E66" i="1" l="1"/>
  <c r="E65" i="1"/>
  <c r="C4" i="1" l="1"/>
  <c r="B36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I7" i="1"/>
  <c r="C46" i="1" l="1"/>
  <c r="H12" i="1"/>
  <c r="H11" i="1"/>
  <c r="H10" i="1"/>
  <c r="H9" i="1"/>
  <c r="H8" i="1"/>
  <c r="C52" i="1" l="1"/>
  <c r="K63" i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61" i="1" s="1"/>
  <c r="C58" i="1"/>
  <c r="C59" i="1" s="1"/>
  <c r="C60" i="1" s="1"/>
  <c r="C47" i="1" l="1"/>
  <c r="C53" i="1" s="1"/>
  <c r="J33" i="1"/>
  <c r="C57" i="1" l="1"/>
  <c r="C54" i="1"/>
  <c r="C55" i="1" s="1"/>
  <c r="C56" i="1" s="1"/>
</calcChain>
</file>

<file path=xl/sharedStrings.xml><?xml version="1.0" encoding="utf-8"?>
<sst xmlns="http://schemas.openxmlformats.org/spreadsheetml/2006/main" count="31" uniqueCount="28">
  <si>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</si>
  <si>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</si>
  <si>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</si>
  <si>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</si>
  <si>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</si>
  <si>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</si>
  <si>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</si>
  <si>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</si>
  <si>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</si>
  <si>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</si>
  <si>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</si>
  <si>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</si>
  <si>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</si>
  <si>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</si>
  <si>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</si>
  <si>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</si>
  <si>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</si>
  <si>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</si>
  <si>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</si>
  <si>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</si>
  <si>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</si>
  <si>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</si>
  <si>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</si>
  <si>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</si>
  <si>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Septic Tank</t>
  </si>
  <si>
    <t xml:space="preserve">Electrification </t>
  </si>
  <si>
    <t>Water Supplty Sanitary Fitting</t>
  </si>
  <si>
    <t>GST 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</si>
</sst>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165" fontId="6" fillId="0" borderId="0" xfId="0" applyNumberFormat="1" applyFont="1"/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8"/>
  <sheetViews>
    <sheetView tabSelected="1" zoomScaleNormal="100" workbookViewId="0">
      <pane xSplit="3" ySplit="5" topLeftCell="I50" activePane="bottomRight" state="frozen"/>
      <selection pane="topRight" activeCell="D1" sqref="D1"/>
      <selection pane="bottomLeft" activeCell="A6" sqref="A6"/>
      <selection pane="bottomRight" activeCell="K62" sqref="K62"/>
    </sheetView>
  </sheetViews>
  <sheetFormatPr defaultRowHeight="16.5" x14ac:dyDescent="0.3"/>
  <cols>
    <col min="1" max="1" width="9.140625" style="59"/>
    <col min="2" max="2" width="21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150</v>
      </c>
      <c r="E2" s="4"/>
      <c r="F2" s="4"/>
      <c r="G2" s="23"/>
      <c r="H2" s="1"/>
    </row>
    <row r="3" spans="1:15" x14ac:dyDescent="0.3">
      <c r="B3" s="22" t="s">
        <v>10</v>
      </c>
      <c r="C3" s="25">
        <v>12900</v>
      </c>
      <c r="D3" s="13"/>
      <c r="E3" s="24"/>
      <c r="F3" s="24"/>
      <c r="G3" s="13"/>
      <c r="H3" s="1"/>
    </row>
    <row r="4" spans="1:15" ht="24" customHeight="1" x14ac:dyDescent="0.3">
      <c r="B4" s="73" t="s">
        <v>21</v>
      </c>
      <c r="C4" s="70">
        <f>ROUND((C2*C3),0)</f>
        <v>1935000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 x14ac:dyDescent="0.35">
      <c r="B7" s="60" t="s">
        <v>23</v>
      </c>
      <c r="C7" s="63">
        <v>164.5</v>
      </c>
      <c r="D7" s="40">
        <v>2024</v>
      </c>
      <c r="E7" s="40">
        <v>2024</v>
      </c>
      <c r="F7" s="40">
        <v>60</v>
      </c>
      <c r="G7" s="58">
        <v>21500</v>
      </c>
      <c r="H7" s="67">
        <v>0</v>
      </c>
      <c r="I7" s="68">
        <f>IF(H7&gt;=5,90*H7/F7,0)</f>
        <v>0</v>
      </c>
      <c r="J7" s="69">
        <f t="shared" ref="J7:J12" si="0">G7/100*I7</f>
        <v>0</v>
      </c>
      <c r="K7" s="69">
        <f>ROUND((G7-J7),0)</f>
        <v>21500</v>
      </c>
      <c r="L7" s="69">
        <f>ROUND((K7*C7),0)</f>
        <v>3536750</v>
      </c>
      <c r="M7" s="69">
        <f>ROUND((C7*G7),0)</f>
        <v>3536750</v>
      </c>
    </row>
    <row r="8" spans="1:15" ht="17.25" hidden="1" thickBot="1" x14ac:dyDescent="0.35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 x14ac:dyDescent="0.35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 x14ac:dyDescent="0.35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 x14ac:dyDescent="0.35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 x14ac:dyDescent="0.35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 x14ac:dyDescent="0.35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 x14ac:dyDescent="0.35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 x14ac:dyDescent="0.35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 x14ac:dyDescent="0.35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 x14ac:dyDescent="0.35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 x14ac:dyDescent="0.35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 x14ac:dyDescent="0.35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 x14ac:dyDescent="0.35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 x14ac:dyDescent="0.35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 x14ac:dyDescent="0.35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 x14ac:dyDescent="0.35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 x14ac:dyDescent="0.35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 x14ac:dyDescent="0.35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 x14ac:dyDescent="0.35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 x14ac:dyDescent="0.3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3536750</v>
      </c>
      <c r="M27" s="15">
        <f>SUM(M7:M26)</f>
        <v>3536750</v>
      </c>
    </row>
    <row r="28" spans="1:14" hidden="1" x14ac:dyDescent="0.3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 x14ac:dyDescent="0.3">
      <c r="B33" s="8"/>
      <c r="C33" s="9"/>
      <c r="D33" s="9"/>
      <c r="E33" s="9"/>
      <c r="F33" s="10"/>
      <c r="G33" s="10"/>
      <c r="H33" s="10"/>
      <c r="I33" s="9"/>
      <c r="J33" s="14">
        <f>C4+L27</f>
        <v>5471750</v>
      </c>
      <c r="K33" s="15"/>
      <c r="L33" s="14"/>
      <c r="M33" s="14"/>
      <c r="N33" s="10"/>
    </row>
    <row r="34" spans="2:15" x14ac:dyDescent="0.3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 x14ac:dyDescent="0.3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 x14ac:dyDescent="0.3">
      <c r="B36" s="9" t="e">
        <f>C7/#REF!</f>
        <v>#REF!</v>
      </c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 x14ac:dyDescent="0.3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 x14ac:dyDescent="0.3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 x14ac:dyDescent="0.3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 x14ac:dyDescent="0.3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 x14ac:dyDescent="0.3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 x14ac:dyDescent="0.3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 x14ac:dyDescent="0.3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 x14ac:dyDescent="0.3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 x14ac:dyDescent="0.3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 x14ac:dyDescent="0.3">
      <c r="B46" s="2" t="s">
        <v>16</v>
      </c>
      <c r="C46" s="81">
        <f>C4</f>
        <v>1935000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 x14ac:dyDescent="0.3">
      <c r="B47" s="2" t="s">
        <v>17</v>
      </c>
      <c r="C47" s="81">
        <f>L27</f>
        <v>3536750</v>
      </c>
      <c r="D47" s="17"/>
      <c r="E47" s="17"/>
      <c r="F47" s="17"/>
      <c r="G47" s="17"/>
      <c r="H47" s="18"/>
      <c r="J47" s="75">
        <v>107328.13</v>
      </c>
      <c r="K47" s="18"/>
    </row>
    <row r="48" spans="2:15" x14ac:dyDescent="0.3">
      <c r="B48" s="2" t="s">
        <v>24</v>
      </c>
      <c r="C48" s="70">
        <f>J47</f>
        <v>107328.13</v>
      </c>
      <c r="D48" s="17"/>
      <c r="E48" s="17"/>
      <c r="F48" s="17"/>
      <c r="G48" s="17"/>
      <c r="H48" s="18"/>
      <c r="J48" s="75">
        <f>C47*0.1</f>
        <v>353675</v>
      </c>
      <c r="K48" s="18"/>
    </row>
    <row r="49" spans="2:14" x14ac:dyDescent="0.3">
      <c r="B49" s="2" t="s">
        <v>25</v>
      </c>
      <c r="C49" s="70">
        <f>J48</f>
        <v>353675</v>
      </c>
      <c r="D49" s="17"/>
      <c r="E49" s="17"/>
      <c r="F49" s="17"/>
      <c r="G49" s="17"/>
      <c r="H49" s="18"/>
      <c r="J49" s="75">
        <f>C47*0.05</f>
        <v>176837.5</v>
      </c>
      <c r="K49" s="18"/>
    </row>
    <row r="50" spans="2:14" ht="33" x14ac:dyDescent="0.3">
      <c r="B50" s="2" t="s">
        <v>26</v>
      </c>
      <c r="C50" s="70">
        <f>J49</f>
        <v>176837.5</v>
      </c>
      <c r="D50" s="17"/>
      <c r="E50" s="17"/>
      <c r="F50" s="17"/>
      <c r="G50" s="17"/>
      <c r="H50" s="18"/>
      <c r="J50" s="17">
        <f>C47+J47+J48+J49</f>
        <v>4174590.63</v>
      </c>
      <c r="K50" s="18"/>
    </row>
    <row r="51" spans="2:14" x14ac:dyDescent="0.3">
      <c r="B51" s="2" t="s">
        <v>27</v>
      </c>
      <c r="C51" s="70">
        <f>J52</f>
        <v>751426.31339999998</v>
      </c>
      <c r="D51" s="17"/>
      <c r="E51" s="17"/>
      <c r="F51" s="17"/>
      <c r="G51" s="17"/>
      <c r="H51" s="18"/>
      <c r="J51" s="17"/>
      <c r="K51" s="18"/>
    </row>
    <row r="52" spans="2:14" x14ac:dyDescent="0.3">
      <c r="B52" s="11" t="s">
        <v>12</v>
      </c>
      <c r="C52" s="82">
        <f>C46+C47+C48+C49+C50+C51</f>
        <v>6861016.9434000002</v>
      </c>
      <c r="D52" s="32"/>
      <c r="E52" s="31"/>
      <c r="F52" s="32"/>
      <c r="G52" s="42"/>
      <c r="H52" s="71"/>
      <c r="I52" s="31"/>
      <c r="J52" s="41">
        <f>J50*0.18</f>
        <v>751426.31339999998</v>
      </c>
      <c r="K52" s="31"/>
      <c r="L52" s="42"/>
      <c r="M52" s="42"/>
      <c r="N52" s="42"/>
    </row>
    <row r="53" spans="2:14" ht="33" x14ac:dyDescent="0.3">
      <c r="B53" s="11" t="s">
        <v>13</v>
      </c>
      <c r="C53" s="82">
        <f>ROUND((C52*0.95),0)</f>
        <v>6517966</v>
      </c>
      <c r="D53" s="18"/>
      <c r="E53" s="32"/>
      <c r="F53" s="32"/>
      <c r="G53" s="42"/>
      <c r="H53" s="72"/>
      <c r="I53" s="31"/>
      <c r="J53" s="41">
        <f>J50+J52</f>
        <v>4926016.9434000002</v>
      </c>
      <c r="K53" s="31"/>
      <c r="L53" s="42"/>
      <c r="M53" s="42"/>
      <c r="N53" s="42"/>
    </row>
    <row r="54" spans="2:14" hidden="1" x14ac:dyDescent="0.3">
      <c r="B54" s="28" t="s">
        <v>11</v>
      </c>
      <c r="C54" s="82">
        <f>C52*0.8</f>
        <v>5488813.5547200004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 x14ac:dyDescent="0.3">
      <c r="B55" s="33"/>
      <c r="C55" s="82">
        <f>ROUNDUP(C54,0)</f>
        <v>5488814</v>
      </c>
      <c r="D55" s="35"/>
      <c r="E55" s="31"/>
      <c r="F55" s="32"/>
      <c r="G55" s="42"/>
      <c r="H55" s="71"/>
      <c r="I55" s="31"/>
      <c r="J55" s="42"/>
      <c r="K55" s="31"/>
      <c r="L55" s="42"/>
      <c r="M55" s="42"/>
      <c r="N55" s="42"/>
    </row>
    <row r="56" spans="2:14" hidden="1" x14ac:dyDescent="0.3">
      <c r="B56" s="33"/>
      <c r="C56" s="82">
        <f>C55-C54</f>
        <v>0.44527999963611364</v>
      </c>
      <c r="D56" s="35"/>
      <c r="E56" s="31"/>
      <c r="F56" s="32"/>
      <c r="G56" s="42"/>
      <c r="H56" s="71"/>
      <c r="I56" s="31"/>
      <c r="J56" s="42"/>
      <c r="K56" s="31"/>
      <c r="L56" s="42"/>
      <c r="M56" s="42"/>
      <c r="N56" s="42"/>
    </row>
    <row r="57" spans="2:14" x14ac:dyDescent="0.3">
      <c r="B57" s="11" t="s">
        <v>14</v>
      </c>
      <c r="C57" s="82">
        <f>ROUND((C52*0.8),0)</f>
        <v>5488814</v>
      </c>
      <c r="D57" s="18"/>
      <c r="E57" s="31"/>
      <c r="F57" s="32"/>
      <c r="G57" s="42"/>
      <c r="H57" s="72"/>
      <c r="I57" s="31"/>
      <c r="J57" s="41"/>
      <c r="K57" s="31"/>
      <c r="L57" s="42"/>
      <c r="M57" s="42"/>
      <c r="N57" s="42"/>
    </row>
    <row r="58" spans="2:14" hidden="1" x14ac:dyDescent="0.3">
      <c r="B58" s="6" t="s">
        <v>11</v>
      </c>
      <c r="C58" s="82">
        <f>M33</f>
        <v>0</v>
      </c>
      <c r="D58" s="35"/>
      <c r="E58" s="31"/>
      <c r="F58" s="32"/>
      <c r="G58" s="42"/>
      <c r="H58" s="71"/>
      <c r="I58" s="31"/>
      <c r="J58" s="42"/>
      <c r="K58" s="31"/>
      <c r="L58" s="42"/>
      <c r="M58" s="42"/>
      <c r="N58" s="42"/>
    </row>
    <row r="59" spans="2:14" hidden="1" x14ac:dyDescent="0.3">
      <c r="B59" s="28"/>
      <c r="C59" s="82">
        <f>ROUNDUP(C58,0)</f>
        <v>0</v>
      </c>
      <c r="D59" s="35"/>
      <c r="E59" s="31"/>
      <c r="F59" s="42"/>
      <c r="G59" s="42"/>
      <c r="H59" s="71"/>
      <c r="I59" s="31"/>
      <c r="J59" s="42"/>
      <c r="K59" s="31"/>
      <c r="L59" s="42"/>
      <c r="M59" s="42"/>
      <c r="N59" s="42"/>
    </row>
    <row r="60" spans="2:14" hidden="1" x14ac:dyDescent="0.3">
      <c r="B60" s="28"/>
      <c r="C60" s="82">
        <f>C59-C58</f>
        <v>0</v>
      </c>
      <c r="D60" s="35"/>
      <c r="E60" s="31"/>
      <c r="F60" s="42"/>
      <c r="G60" s="42"/>
      <c r="H60" s="71"/>
      <c r="I60" s="31"/>
      <c r="J60" s="42"/>
      <c r="K60" s="31"/>
      <c r="L60" s="42"/>
      <c r="M60" s="42"/>
      <c r="N60" s="42"/>
    </row>
    <row r="61" spans="2:14" x14ac:dyDescent="0.3">
      <c r="B61" s="11" t="s">
        <v>18</v>
      </c>
      <c r="C61" s="82">
        <f>L27*0.85</f>
        <v>3006237.5</v>
      </c>
      <c r="D61" s="35"/>
      <c r="E61" s="31"/>
      <c r="F61" s="42"/>
      <c r="G61" s="42"/>
      <c r="H61" s="71"/>
      <c r="I61" s="31"/>
      <c r="J61" s="42"/>
      <c r="K61" s="31"/>
      <c r="L61" s="42"/>
      <c r="M61" s="44"/>
      <c r="N61" s="42"/>
    </row>
    <row r="62" spans="2:14" x14ac:dyDescent="0.3">
      <c r="E62" s="31"/>
      <c r="F62" s="42"/>
      <c r="G62" s="42"/>
      <c r="H62" s="42"/>
      <c r="I62" s="31"/>
      <c r="J62" s="41"/>
      <c r="K62" s="31"/>
      <c r="L62" s="42"/>
      <c r="M62" s="44"/>
      <c r="N62" s="42"/>
    </row>
    <row r="63" spans="2:14" x14ac:dyDescent="0.3">
      <c r="E63" s="31"/>
      <c r="F63" s="42"/>
      <c r="G63" s="42"/>
      <c r="H63" s="42"/>
      <c r="I63" s="31"/>
      <c r="J63" s="42"/>
      <c r="K63" s="32">
        <f>J53+C46</f>
        <v>6861016.9434000002</v>
      </c>
      <c r="L63" s="42"/>
      <c r="M63" s="44"/>
      <c r="N63" s="42"/>
    </row>
    <row r="64" spans="2:14" x14ac:dyDescent="0.3">
      <c r="E64" s="31"/>
      <c r="F64" s="42">
        <v>82.25</v>
      </c>
      <c r="G64" s="42"/>
      <c r="H64" s="42"/>
      <c r="I64" s="31"/>
      <c r="J64" s="42"/>
      <c r="K64" s="45"/>
      <c r="L64" s="42"/>
      <c r="M64" s="44"/>
      <c r="N64" s="42"/>
    </row>
    <row r="65" spans="3:14" x14ac:dyDescent="0.3">
      <c r="D65" s="1">
        <v>2500</v>
      </c>
      <c r="E65" s="31">
        <f>D65*10.764</f>
        <v>26910</v>
      </c>
      <c r="F65" s="42">
        <v>82.25</v>
      </c>
      <c r="G65" s="42"/>
      <c r="H65" s="42"/>
      <c r="I65" s="31"/>
      <c r="J65" s="42"/>
      <c r="K65" s="45"/>
      <c r="L65" s="42"/>
      <c r="M65" s="44"/>
      <c r="N65" s="42"/>
    </row>
    <row r="66" spans="3:14" x14ac:dyDescent="0.3">
      <c r="C66" s="80"/>
      <c r="D66" s="1">
        <v>3500</v>
      </c>
      <c r="E66" s="31">
        <f>D66*10.764</f>
        <v>37674</v>
      </c>
      <c r="F66" s="42">
        <f>SUM(F64:F65)</f>
        <v>164.5</v>
      </c>
      <c r="G66" s="42"/>
      <c r="H66" s="43"/>
      <c r="I66" s="31"/>
      <c r="J66" s="42"/>
      <c r="K66" s="45"/>
      <c r="L66" s="42"/>
      <c r="M66" s="44"/>
      <c r="N66" s="42"/>
    </row>
    <row r="67" spans="3:14" x14ac:dyDescent="0.3">
      <c r="C67" s="80"/>
      <c r="E67" s="31"/>
      <c r="F67" s="42"/>
      <c r="G67" s="42"/>
      <c r="H67" s="42"/>
      <c r="I67" s="31"/>
      <c r="J67" s="42"/>
      <c r="K67" s="45"/>
      <c r="L67" s="42"/>
      <c r="M67" s="44"/>
      <c r="N67" s="42"/>
    </row>
    <row r="68" spans="3:14" x14ac:dyDescent="0.3">
      <c r="E68" s="31"/>
      <c r="F68" s="42"/>
      <c r="G68" s="42"/>
      <c r="H68" s="42"/>
      <c r="I68" s="31"/>
      <c r="J68" s="42"/>
      <c r="K68" s="45"/>
      <c r="L68" s="42"/>
      <c r="M68" s="44"/>
      <c r="N68" s="42"/>
    </row>
    <row r="69" spans="3:14" x14ac:dyDescent="0.3">
      <c r="E69" s="31"/>
      <c r="F69" s="42"/>
      <c r="G69" s="42"/>
      <c r="H69" s="42"/>
      <c r="I69" s="31"/>
      <c r="J69" s="42"/>
      <c r="K69" s="45"/>
      <c r="L69" s="42"/>
      <c r="M69" s="44"/>
      <c r="N69" s="42"/>
    </row>
    <row r="70" spans="3:14" x14ac:dyDescent="0.3">
      <c r="E70" s="31"/>
      <c r="F70" s="42"/>
      <c r="G70" s="42"/>
      <c r="H70" s="42"/>
      <c r="I70" s="31"/>
      <c r="J70" s="42"/>
      <c r="K70" s="45"/>
      <c r="L70" s="42"/>
      <c r="M70" s="44"/>
      <c r="N70" s="42"/>
    </row>
    <row r="71" spans="3:14" x14ac:dyDescent="0.3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3:14" x14ac:dyDescent="0.3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3:14" x14ac:dyDescent="0.3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3:14" x14ac:dyDescent="0.3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3:14" x14ac:dyDescent="0.3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3:14" x14ac:dyDescent="0.3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3:14" x14ac:dyDescent="0.3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3:14" x14ac:dyDescent="0.3">
      <c r="E78" s="31"/>
      <c r="F78" s="42"/>
      <c r="G78" s="42"/>
      <c r="H78" s="42"/>
      <c r="I78" s="31"/>
      <c r="J78" s="42"/>
      <c r="K78" s="31"/>
      <c r="L78" s="42"/>
      <c r="M78" s="42"/>
      <c r="N78" s="42"/>
    </row>
    <row r="79" spans="3:14" x14ac:dyDescent="0.3">
      <c r="E79" s="31"/>
      <c r="F79" s="42"/>
      <c r="G79" s="42"/>
      <c r="H79" s="42"/>
      <c r="I79" s="31"/>
      <c r="J79" s="42"/>
      <c r="K79" s="31"/>
      <c r="L79" s="42"/>
      <c r="M79" s="42"/>
      <c r="N79" s="42"/>
    </row>
    <row r="80" spans="3:14" x14ac:dyDescent="0.3">
      <c r="E80" s="31"/>
      <c r="F80" s="42"/>
      <c r="G80" s="42"/>
      <c r="H80" s="42"/>
      <c r="I80" s="31"/>
      <c r="J80" s="42"/>
      <c r="K80" s="31"/>
      <c r="L80" s="42"/>
      <c r="M80" s="42"/>
      <c r="N80" s="42"/>
    </row>
    <row r="81" spans="5:14" x14ac:dyDescent="0.3">
      <c r="E81" s="31"/>
      <c r="F81" s="42"/>
      <c r="G81" s="42"/>
      <c r="H81" s="42"/>
      <c r="I81" s="31"/>
      <c r="J81" s="42"/>
      <c r="K81" s="31"/>
      <c r="L81" s="42"/>
      <c r="M81" s="42"/>
      <c r="N81" s="42"/>
    </row>
    <row r="82" spans="5:14" x14ac:dyDescent="0.3">
      <c r="E82" s="31"/>
      <c r="F82" s="46"/>
      <c r="G82" s="46"/>
      <c r="H82" s="46"/>
      <c r="I82" s="47"/>
      <c r="J82" s="42"/>
      <c r="K82" s="31"/>
      <c r="L82" s="42"/>
      <c r="M82" s="42"/>
      <c r="N82" s="42"/>
    </row>
    <row r="83" spans="5:14" x14ac:dyDescent="0.3">
      <c r="E83" s="31"/>
      <c r="F83" s="44"/>
      <c r="G83" s="31"/>
      <c r="H83" s="44"/>
      <c r="I83" s="31"/>
      <c r="J83" s="42"/>
      <c r="K83" s="31"/>
      <c r="L83" s="42"/>
      <c r="M83" s="42"/>
      <c r="N83" s="42"/>
    </row>
    <row r="84" spans="5:14" x14ac:dyDescent="0.3">
      <c r="E84" s="31"/>
      <c r="F84" s="44"/>
      <c r="G84" s="44"/>
      <c r="H84" s="48"/>
      <c r="I84" s="31"/>
      <c r="J84" s="42"/>
      <c r="K84" s="31"/>
      <c r="L84" s="42"/>
      <c r="M84" s="42"/>
      <c r="N84" s="42"/>
    </row>
    <row r="85" spans="5:14" x14ac:dyDescent="0.3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 x14ac:dyDescent="0.3">
      <c r="E86" s="31"/>
      <c r="F86" s="44"/>
      <c r="G86" s="49"/>
      <c r="H86" s="44"/>
      <c r="I86" s="31"/>
      <c r="J86" s="42"/>
      <c r="K86" s="31"/>
      <c r="L86" s="42"/>
      <c r="M86" s="42"/>
      <c r="N86" s="42"/>
    </row>
    <row r="87" spans="5:14" x14ac:dyDescent="0.3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 x14ac:dyDescent="0.3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 x14ac:dyDescent="0.3">
      <c r="E89" s="31"/>
      <c r="F89" s="44"/>
      <c r="G89" s="44"/>
      <c r="H89" s="44"/>
      <c r="I89" s="31"/>
      <c r="J89" s="42"/>
      <c r="K89" s="31"/>
      <c r="L89" s="42"/>
      <c r="M89" s="42"/>
      <c r="N89" s="42"/>
    </row>
    <row r="90" spans="5:14" x14ac:dyDescent="0.3">
      <c r="E90" s="31"/>
      <c r="F90" s="44"/>
      <c r="G90" s="44"/>
      <c r="H90" s="44"/>
      <c r="I90" s="31"/>
      <c r="J90" s="42"/>
      <c r="K90" s="31"/>
      <c r="L90" s="42"/>
      <c r="M90" s="42"/>
      <c r="N90" s="42"/>
    </row>
    <row r="91" spans="5:14" x14ac:dyDescent="0.3">
      <c r="E91" s="31"/>
      <c r="F91" s="44"/>
      <c r="G91" s="44"/>
      <c r="H91" s="44"/>
      <c r="I91" s="31"/>
      <c r="J91" s="42"/>
      <c r="K91" s="31"/>
      <c r="L91" s="42"/>
      <c r="M91" s="42"/>
      <c r="N91" s="42"/>
    </row>
    <row r="92" spans="5:14" x14ac:dyDescent="0.3">
      <c r="E92" s="31"/>
      <c r="F92" s="44"/>
      <c r="G92" s="44"/>
      <c r="H92" s="44"/>
      <c r="I92" s="31"/>
      <c r="J92" s="42"/>
      <c r="K92" s="31"/>
      <c r="L92" s="42"/>
      <c r="M92" s="42"/>
      <c r="N92" s="42"/>
    </row>
    <row r="93" spans="5:14" x14ac:dyDescent="0.3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 x14ac:dyDescent="0.3">
      <c r="E94" s="31"/>
      <c r="F94" s="42"/>
      <c r="G94" s="42"/>
      <c r="H94" s="42"/>
      <c r="I94" s="31"/>
      <c r="J94" s="42"/>
      <c r="K94" s="31"/>
      <c r="L94" s="42"/>
      <c r="M94" s="42"/>
      <c r="N94" s="42"/>
    </row>
    <row r="95" spans="5:14" x14ac:dyDescent="0.3">
      <c r="E95" s="31"/>
      <c r="F95" s="42"/>
      <c r="G95" s="42"/>
      <c r="H95" s="42"/>
      <c r="I95" s="31"/>
      <c r="J95" s="42"/>
      <c r="K95" s="31"/>
      <c r="L95" s="42"/>
      <c r="M95" s="42"/>
      <c r="N95" s="42"/>
    </row>
    <row r="96" spans="5:14" x14ac:dyDescent="0.3">
      <c r="E96" s="31"/>
      <c r="F96" s="42"/>
      <c r="G96" s="42"/>
      <c r="H96" s="42"/>
      <c r="I96" s="31"/>
      <c r="J96" s="42"/>
      <c r="K96" s="31"/>
      <c r="L96" s="42"/>
      <c r="M96" s="42"/>
      <c r="N96" s="42"/>
    </row>
    <row r="97" spans="5:14" x14ac:dyDescent="0.3">
      <c r="E97" s="31"/>
      <c r="F97" s="42"/>
      <c r="G97" s="42"/>
      <c r="H97" s="42"/>
      <c r="I97" s="31"/>
      <c r="J97" s="42"/>
      <c r="K97" s="31"/>
      <c r="L97" s="42"/>
      <c r="M97" s="42"/>
      <c r="N97" s="42"/>
    </row>
    <row r="98" spans="5:14" x14ac:dyDescent="0.3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 x14ac:dyDescent="0.3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 x14ac:dyDescent="0.3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 x14ac:dyDescent="0.3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 x14ac:dyDescent="0.3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 x14ac:dyDescent="0.3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 x14ac:dyDescent="0.3">
      <c r="E104" s="31"/>
      <c r="F104" s="50"/>
      <c r="G104" s="42"/>
      <c r="H104" s="42"/>
      <c r="I104" s="31"/>
      <c r="J104" s="42"/>
      <c r="K104" s="31"/>
      <c r="L104" s="42"/>
      <c r="M104" s="42"/>
      <c r="N104" s="42"/>
    </row>
    <row r="105" spans="5:14" x14ac:dyDescent="0.3">
      <c r="E105" s="31"/>
      <c r="F105" s="50"/>
      <c r="G105" s="42"/>
      <c r="H105" s="42"/>
      <c r="I105" s="31"/>
      <c r="J105" s="42"/>
      <c r="K105" s="31"/>
      <c r="L105" s="42"/>
      <c r="M105" s="42"/>
      <c r="N105" s="42"/>
    </row>
    <row r="106" spans="5:14" x14ac:dyDescent="0.3">
      <c r="E106" s="31"/>
      <c r="F106" s="50"/>
      <c r="G106" s="42"/>
      <c r="H106" s="42"/>
      <c r="I106" s="31"/>
      <c r="J106" s="42"/>
      <c r="K106" s="31"/>
      <c r="L106" s="42"/>
      <c r="M106" s="42"/>
      <c r="N106" s="42"/>
    </row>
    <row r="107" spans="5:14" x14ac:dyDescent="0.3">
      <c r="E107" s="31"/>
      <c r="F107" s="50"/>
      <c r="G107" s="42"/>
      <c r="H107" s="42"/>
      <c r="I107" s="31"/>
      <c r="J107" s="42"/>
      <c r="K107" s="31"/>
      <c r="L107" s="42"/>
      <c r="M107" s="42"/>
      <c r="N107" s="42"/>
    </row>
    <row r="108" spans="5:14" x14ac:dyDescent="0.3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 x14ac:dyDescent="0.3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 x14ac:dyDescent="0.3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 x14ac:dyDescent="0.3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 x14ac:dyDescent="0.3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 x14ac:dyDescent="0.3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 x14ac:dyDescent="0.3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 x14ac:dyDescent="0.3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 x14ac:dyDescent="0.3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 x14ac:dyDescent="0.3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 x14ac:dyDescent="0.3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 x14ac:dyDescent="0.3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 x14ac:dyDescent="0.3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 x14ac:dyDescent="0.3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 x14ac:dyDescent="0.3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 x14ac:dyDescent="0.3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 x14ac:dyDescent="0.3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 x14ac:dyDescent="0.3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 x14ac:dyDescent="0.3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 x14ac:dyDescent="0.3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 x14ac:dyDescent="0.3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 x14ac:dyDescent="0.3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 x14ac:dyDescent="0.3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 x14ac:dyDescent="0.3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 x14ac:dyDescent="0.3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 x14ac:dyDescent="0.3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 x14ac:dyDescent="0.3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 x14ac:dyDescent="0.3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 x14ac:dyDescent="0.3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 x14ac:dyDescent="0.3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 x14ac:dyDescent="0.3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 x14ac:dyDescent="0.3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 x14ac:dyDescent="0.3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 x14ac:dyDescent="0.3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 x14ac:dyDescent="0.3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 x14ac:dyDescent="0.3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 x14ac:dyDescent="0.3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 x14ac:dyDescent="0.3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 x14ac:dyDescent="0.3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 x14ac:dyDescent="0.3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 x14ac:dyDescent="0.3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 x14ac:dyDescent="0.3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 x14ac:dyDescent="0.3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 x14ac:dyDescent="0.3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 x14ac:dyDescent="0.3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 x14ac:dyDescent="0.3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 x14ac:dyDescent="0.3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 x14ac:dyDescent="0.3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 x14ac:dyDescent="0.3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 x14ac:dyDescent="0.3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 x14ac:dyDescent="0.3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 x14ac:dyDescent="0.3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 x14ac:dyDescent="0.3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 x14ac:dyDescent="0.3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 x14ac:dyDescent="0.3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 x14ac:dyDescent="0.3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 x14ac:dyDescent="0.3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 x14ac:dyDescent="0.3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 x14ac:dyDescent="0.3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 x14ac:dyDescent="0.3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 x14ac:dyDescent="0.3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 x14ac:dyDescent="0.3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 x14ac:dyDescent="0.3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 x14ac:dyDescent="0.3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 x14ac:dyDescent="0.3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 x14ac:dyDescent="0.3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 x14ac:dyDescent="0.3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 x14ac:dyDescent="0.3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 x14ac:dyDescent="0.3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 x14ac:dyDescent="0.3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 x14ac:dyDescent="0.3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 x14ac:dyDescent="0.3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 x14ac:dyDescent="0.3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 x14ac:dyDescent="0.3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 x14ac:dyDescent="0.3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 x14ac:dyDescent="0.3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 x14ac:dyDescent="0.3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 x14ac:dyDescent="0.3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 x14ac:dyDescent="0.3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 x14ac:dyDescent="0.3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 x14ac:dyDescent="0.3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 x14ac:dyDescent="0.3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 x14ac:dyDescent="0.3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 x14ac:dyDescent="0.3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 x14ac:dyDescent="0.3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 x14ac:dyDescent="0.3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 x14ac:dyDescent="0.3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  <row r="195" spans="5:14" x14ac:dyDescent="0.3">
      <c r="E195" s="31"/>
      <c r="F195" s="42"/>
      <c r="G195" s="42"/>
      <c r="H195" s="42"/>
      <c r="I195" s="31"/>
      <c r="J195" s="42"/>
      <c r="K195" s="31"/>
      <c r="L195" s="42"/>
      <c r="M195" s="42"/>
      <c r="N195" s="42"/>
    </row>
    <row r="196" spans="5:14" x14ac:dyDescent="0.3">
      <c r="E196" s="31"/>
      <c r="F196" s="42"/>
      <c r="G196" s="42"/>
      <c r="H196" s="42"/>
      <c r="I196" s="31"/>
      <c r="J196" s="42"/>
      <c r="K196" s="31"/>
      <c r="L196" s="42"/>
      <c r="M196" s="42"/>
      <c r="N196" s="42"/>
    </row>
    <row r="197" spans="5:14" x14ac:dyDescent="0.3">
      <c r="E197" s="31"/>
      <c r="F197" s="42"/>
      <c r="G197" s="42"/>
      <c r="H197" s="42"/>
      <c r="I197" s="31"/>
      <c r="J197" s="42"/>
      <c r="K197" s="31"/>
      <c r="L197" s="42"/>
      <c r="M197" s="42"/>
      <c r="N197" s="42"/>
    </row>
    <row r="198" spans="5:14" x14ac:dyDescent="0.3">
      <c r="E198" s="31"/>
      <c r="F198" s="42"/>
      <c r="G198" s="42"/>
      <c r="H198" s="42"/>
      <c r="I198" s="31"/>
      <c r="J198" s="42"/>
      <c r="K198" s="31"/>
      <c r="L198" s="42"/>
      <c r="M198" s="42"/>
      <c r="N198" s="4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2024-07-30T10:21:20Z</dcterms:modified>
</cp:coreProperties>
</file>