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I\Nere\Dipak Dattatray Vaidya\"/>
    </mc:Choice>
  </mc:AlternateContent>
  <xr:revisionPtr revIDLastSave="0" documentId="13_ncr:1_{20573EB0-BA6F-4E62-8029-811B24470B81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7" i="4" l="1"/>
  <c r="S7" i="4"/>
  <c r="Q6" i="4"/>
  <c r="S6" i="4"/>
  <c r="J25" i="4" l="1"/>
  <c r="I20" i="4"/>
  <c r="I28" i="4"/>
  <c r="Q12" i="4" l="1"/>
  <c r="P12" i="4"/>
  <c r="P11" i="4"/>
  <c r="Q11" i="4" s="1"/>
  <c r="Q10" i="4"/>
  <c r="P10" i="4"/>
  <c r="P9" i="4"/>
  <c r="Q9" i="4" s="1"/>
  <c r="Q8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<sst xmlns="http://schemas.openxmlformats.org/spreadsheetml/2006/main" count="27" uniqueCount="24">
  <si>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</si>
  <si>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</si>
  <si>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</si>
  <si>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</si>
  <si>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</si>
  <si>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</si>
  <si>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</si>
  <si>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</si>
  <si>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</si>
  <si>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</si>
  <si>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</si>
  <si>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</si>
  <si>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</si>
  <si>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103, 1st Floor, Wing - A, Vrindavan Riverside , Village - Harigram,</t>
  </si>
  <si>
    <t>rera ca</t>
  </si>
  <si>
    <t>rate</t>
  </si>
  <si>
    <t>fmv</t>
  </si>
  <si>
    <t>agreement  - 24.07.2024</t>
  </si>
  <si>
    <t>av</t>
  </si>
  <si>
    <t>sd</t>
  </si>
  <si>
    <t>rd</t>
  </si>
  <si>
    <t>bv</t>
  </si>
  <si>
    <t>07.06.24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</si>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</sst>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46</xdr:row>
      <xdr:rowOff>58317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7764F0-DA23-4F79-8CC5-F989AADFB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36411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363192</xdr:colOff>
      <xdr:row>53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2ED8C8-6C9B-40F9-A658-6B7239D8D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97592" cy="898332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105981</xdr:colOff>
      <xdr:row>47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37A472-41E9-488E-A1C7-A67BF7A3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40381" cy="8840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14</xdr:col>
      <xdr:colOff>363107</xdr:colOff>
      <xdr:row>43</xdr:row>
      <xdr:rowOff>115386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336454-465F-4024-98C5-A179E04E1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287907" cy="77830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53</xdr:row>
      <xdr:rowOff>66675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8DAD56-8DFF-4B40-90C6-4B2EB49A0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8296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46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1335BF-0D7A-4085-A033-2E71A7AB7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829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O22" sqref="O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360</v>
      </c>
      <c r="C2" s="4">
        <f>B2*1.2</f>
        <v>432</v>
      </c>
      <c r="D2" s="4">
        <f t="shared" ref="D2:D13" si="2">C2*1.2</f>
        <v>518.4</v>
      </c>
      <c r="E2" s="5">
        <f t="shared" ref="E2:E13" si="3">R2</f>
        <v>3023000</v>
      </c>
      <c r="F2" s="15">
        <f t="shared" ref="F2:F13" si="4">ROUND((E2/B2),0)</f>
        <v>8397</v>
      </c>
      <c r="G2" s="10">
        <f t="shared" ref="G2:G13" si="5">ROUND((E2/C2),0)</f>
        <v>6998</v>
      </c>
      <c r="H2" s="10">
        <f t="shared" ref="H2:H13" si="6">ROUND((E2/D2),0)</f>
        <v>5831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360</v>
      </c>
      <c r="R2" s="2">
        <v>3023000</v>
      </c>
      <c r="S2" s="8"/>
      <c r="T2" s="8"/>
    </row>
    <row r="3" spans="1:20" x14ac:dyDescent="0.25">
      <c r="A3" s="4">
        <f t="shared" si="0"/>
        <v>0</v>
      </c>
      <c r="B3" s="4">
        <f t="shared" si="1"/>
        <v>360</v>
      </c>
      <c r="C3" s="4">
        <f t="shared" ref="C3:C15" si="9">B3*1.2</f>
        <v>432</v>
      </c>
      <c r="D3" s="4">
        <f t="shared" si="2"/>
        <v>518.4</v>
      </c>
      <c r="E3" s="16">
        <f t="shared" si="3"/>
        <v>3000000</v>
      </c>
      <c r="F3" s="10">
        <f t="shared" si="4"/>
        <v>8333</v>
      </c>
      <c r="G3" s="10">
        <f t="shared" si="5"/>
        <v>6944</v>
      </c>
      <c r="H3" s="10">
        <f t="shared" si="6"/>
        <v>5787</v>
      </c>
      <c r="I3" s="10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360</v>
      </c>
      <c r="R3" s="2">
        <v>3000000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360</v>
      </c>
      <c r="C4" s="4">
        <f t="shared" si="9"/>
        <v>432</v>
      </c>
      <c r="D4" s="4">
        <f t="shared" si="2"/>
        <v>518.4</v>
      </c>
      <c r="E4" s="16">
        <f t="shared" si="3"/>
        <v>3023000</v>
      </c>
      <c r="F4" s="10">
        <f t="shared" si="4"/>
        <v>8397</v>
      </c>
      <c r="G4" s="10">
        <f t="shared" si="5"/>
        <v>6998</v>
      </c>
      <c r="H4" s="10">
        <f t="shared" si="6"/>
        <v>5831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360</v>
      </c>
      <c r="R4" s="2">
        <v>3023000</v>
      </c>
      <c r="S4" s="8"/>
      <c r="T4" s="8"/>
    </row>
    <row r="5" spans="1:20" x14ac:dyDescent="0.25">
      <c r="A5" s="4">
        <f t="shared" si="0"/>
        <v>0</v>
      </c>
      <c r="B5" s="4">
        <f t="shared" si="1"/>
        <v>361</v>
      </c>
      <c r="C5" s="4">
        <f t="shared" si="9"/>
        <v>433.2</v>
      </c>
      <c r="D5" s="4">
        <f t="shared" si="2"/>
        <v>519.83999999999992</v>
      </c>
      <c r="E5" s="16">
        <f t="shared" si="3"/>
        <v>2971000</v>
      </c>
      <c r="F5" s="15">
        <f t="shared" si="4"/>
        <v>8230</v>
      </c>
      <c r="G5" s="10">
        <f t="shared" si="5"/>
        <v>6858</v>
      </c>
      <c r="H5" s="10">
        <f t="shared" si="6"/>
        <v>5715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361</v>
      </c>
      <c r="R5" s="2">
        <v>2971000</v>
      </c>
      <c r="S5" s="8"/>
      <c r="T5" s="8"/>
    </row>
    <row r="6" spans="1:20" x14ac:dyDescent="0.25">
      <c r="A6" s="4">
        <f t="shared" si="0"/>
        <v>0</v>
      </c>
      <c r="B6" s="4">
        <f t="shared" si="1"/>
        <v>407.09447999999992</v>
      </c>
      <c r="C6" s="4">
        <f t="shared" si="9"/>
        <v>488.51337599999988</v>
      </c>
      <c r="D6" s="4">
        <f t="shared" si="2"/>
        <v>586.21605119999981</v>
      </c>
      <c r="E6" s="16">
        <f t="shared" si="3"/>
        <v>2900000</v>
      </c>
      <c r="F6" s="15">
        <f t="shared" si="4"/>
        <v>7124</v>
      </c>
      <c r="G6" s="10">
        <f t="shared" si="5"/>
        <v>5936</v>
      </c>
      <c r="H6" s="10">
        <f t="shared" si="6"/>
        <v>4947</v>
      </c>
      <c r="I6" s="10" t="e">
        <f>#REF!</f>
        <v>#REF!</v>
      </c>
      <c r="J6" s="4">
        <f t="shared" si="7"/>
        <v>37.819999999999993</v>
      </c>
      <c r="O6">
        <v>0</v>
      </c>
      <c r="P6">
        <f t="shared" si="8"/>
        <v>0</v>
      </c>
      <c r="Q6">
        <f>S6*10.764</f>
        <v>407.09447999999992</v>
      </c>
      <c r="R6" s="2">
        <v>2900000</v>
      </c>
      <c r="S6" s="8">
        <f>29.73+2.6+4.41+1.08</f>
        <v>37.819999999999993</v>
      </c>
      <c r="T6" s="8" t="s">
        <v>22</v>
      </c>
    </row>
    <row r="7" spans="1:20" x14ac:dyDescent="0.25">
      <c r="A7" s="4">
        <f t="shared" si="0"/>
        <v>0</v>
      </c>
      <c r="B7" s="4">
        <f t="shared" si="1"/>
        <v>408.38616000000002</v>
      </c>
      <c r="C7" s="4">
        <f t="shared" si="9"/>
        <v>490.06339200000002</v>
      </c>
      <c r="D7" s="4">
        <f t="shared" si="2"/>
        <v>588.07607040000005</v>
      </c>
      <c r="E7" s="16">
        <f t="shared" si="3"/>
        <v>2500000</v>
      </c>
      <c r="F7" s="10">
        <f t="shared" si="4"/>
        <v>6122</v>
      </c>
      <c r="G7" s="10">
        <f t="shared" si="5"/>
        <v>5101</v>
      </c>
      <c r="H7" s="10">
        <f t="shared" si="6"/>
        <v>4251</v>
      </c>
      <c r="I7" s="10" t="e">
        <f>#REF!</f>
        <v>#REF!</v>
      </c>
      <c r="J7" s="4">
        <f t="shared" si="7"/>
        <v>37.940000000000005</v>
      </c>
      <c r="O7">
        <v>0</v>
      </c>
      <c r="P7">
        <f t="shared" si="8"/>
        <v>0</v>
      </c>
      <c r="Q7">
        <f>S7*10.764</f>
        <v>408.38616000000002</v>
      </c>
      <c r="R7" s="2">
        <v>2500000</v>
      </c>
      <c r="S7" s="8">
        <f>34.45+3.49</f>
        <v>37.940000000000005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16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10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6:Q12" si="10">P8/1.2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10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10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H17" t="s">
        <v>13</v>
      </c>
    </row>
    <row r="18" spans="7:24" x14ac:dyDescent="0.25">
      <c r="H18" t="s">
        <v>14</v>
      </c>
      <c r="I18">
        <v>360</v>
      </c>
    </row>
    <row r="19" spans="7:24" x14ac:dyDescent="0.25">
      <c r="H19" t="s">
        <v>15</v>
      </c>
      <c r="I19">
        <v>8000</v>
      </c>
    </row>
    <row r="20" spans="7:24" x14ac:dyDescent="0.25">
      <c r="H20" t="s">
        <v>16</v>
      </c>
      <c r="I20">
        <f>I19*I18</f>
        <v>2880000</v>
      </c>
    </row>
    <row r="21" spans="7:24" x14ac:dyDescent="0.25">
      <c r="O21" t="s">
        <v>23</v>
      </c>
      <c r="P21">
        <v>357</v>
      </c>
    </row>
    <row r="22" spans="7:24" x14ac:dyDescent="0.25">
      <c r="G22" s="6"/>
      <c r="H22" s="6"/>
    </row>
    <row r="24" spans="7:24" x14ac:dyDescent="0.25">
      <c r="H24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18</v>
      </c>
      <c r="I25">
        <v>2700000</v>
      </c>
      <c r="J25">
        <f>I25*1.2</f>
        <v>3240000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H26" t="s">
        <v>19</v>
      </c>
      <c r="I26">
        <v>162000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H27" t="s">
        <v>20</v>
      </c>
      <c r="I27">
        <v>27000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H28" t="s">
        <v>21</v>
      </c>
      <c r="I28">
        <f>SUM(I25:I27)</f>
        <v>2889000</v>
      </c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2024-08-01T10:17:55Z</dcterms:modified>
</cp:coreProperties>
</file>