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Pratish Tulashiram Shinde\"/>
    </mc:Choice>
  </mc:AlternateContent>
  <xr:revisionPtr revIDLastSave="0" documentId="13_ncr:1_{5BE9955B-87C3-4EDB-9482-8874F38C360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D20" i="23" s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<sst xmlns="http://schemas.openxmlformats.org/spreadsheetml/2006/main" count="128" uniqueCount="86">
  <si>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</si>
  <si>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</si>
  <si>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</si>
  <si>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</si>
  <si>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</si>
  <si>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</si>
  <si>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</si>
  <si>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</si>
  <si>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</si>
  <si>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</si>
  <si>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</si>
  <si>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</si>
  <si>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</si>
  <si>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</si>
  <si>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</si>
  <si>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</si>
  <si>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</si>
  <si>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</si>
  <si>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</si>
  <si>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</si>
  <si>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</si>
  <si>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</si>
  <si>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</si>
  <si>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</si>
  <si>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</si>
  <si>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</si>
  <si>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</si>
  <si>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</si>
  <si>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</si>
  <si>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</si>
  <si>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</si>
  <si>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</si>
  <si>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</si>
  <si>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</si>
  <si>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</si>
  <si>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</si>
  <si>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</si>
  <si>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</si>
  <si>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</si>
  <si>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</si>
  <si>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</si>
  <si>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</si>
  <si>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</si>
  <si>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</si>
  <si>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</si>
  <si>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</si>
  <si>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</si>
  <si>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</si>
  <si>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</si>
  <si>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</si>
  <si>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</si>
  <si>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</si>
  <si>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</si>
  <si>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</si>
  <si>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</si>
  <si>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</si>
  <si>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</si>
  <si>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</si>
  <si>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</si>
  <si>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</si>
  <si>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</si>
  <si>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</si>
  <si>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</si>
  <si>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</si>
  <si>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</si>
  <si>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</si>
  <si>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</si>
  <si>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</si>
  <si>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</si>
  <si>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</si>
  <si>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</si>
  <si>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</si>
  <si>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</si>
  <si>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</si>
  <si>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</si>
  <si>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</si>
  <si>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</si>
  <si>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</si>
  <si>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</si>
  <si>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</si>
  <si>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</si>
  <si>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</si>
  <si>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</si>
  <si>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</si>
  <si>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06.07.2024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</si>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</sst>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48</xdr:row>
      <xdr:rowOff>39344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909F0F-F666-48F9-A162-D22E8A23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BCA79-476C-4575-872E-56EB710A2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6F8C9-6E9F-4DB1-9CCE-891E0CA2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D6444-F80E-46C7-8795-4552B42A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1DD8F-E35F-440C-81B0-8BE56704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486949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D08CA-7EF1-434F-AA83-BF97D6EC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11749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C36CE-75D3-4A51-B33E-6C9FF548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topLeftCell="A3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20500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17500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17500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20500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450</v>
      </c>
      <c r="D18" s="24"/>
    </row>
    <row r="19" spans="1:5" x14ac:dyDescent="0.25">
      <c r="A19" s="15" t="s">
        <v>73</v>
      </c>
      <c r="B19" s="6"/>
      <c r="C19" s="30">
        <f>C18*C16</f>
        <v>9225000</v>
      </c>
      <c r="D19" s="31"/>
      <c r="E19" s="66"/>
    </row>
    <row r="20" spans="1:5" x14ac:dyDescent="0.25">
      <c r="A20" s="15" t="s">
        <v>24</v>
      </c>
      <c r="C20" s="32">
        <f>C19*98%</f>
        <v>9040500</v>
      </c>
      <c r="D20" s="30">
        <f>C20*0.75</f>
        <v>6780375</v>
      </c>
    </row>
    <row r="21" spans="1:5" x14ac:dyDescent="0.25">
      <c r="A21" s="15" t="s">
        <v>25</v>
      </c>
      <c r="C21" s="32">
        <f>C19*80%</f>
        <v>7380000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1350000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19218.75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4" sqref="F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527</v>
      </c>
      <c r="C2" s="4">
        <f t="shared" ref="C2:C16" si="1">B2*1.2</f>
        <v>632.4</v>
      </c>
      <c r="D2" s="4">
        <f t="shared" ref="D2:D16" si="2">C2*1.2</f>
        <v>758.88</v>
      </c>
      <c r="E2" s="5">
        <f t="shared" ref="E2:E16" si="3">R2</f>
        <v>11300000</v>
      </c>
      <c r="F2" s="4">
        <f t="shared" ref="F2:F15" si="4">ROUND((E2/B2),0)</f>
        <v>21442</v>
      </c>
      <c r="G2" s="4">
        <f t="shared" ref="G2:G15" si="5">ROUND((E2/C2),0)</f>
        <v>17868</v>
      </c>
      <c r="H2" s="4">
        <f t="shared" ref="H2:H15" si="6">ROUND((E2/D2),0)</f>
        <v>14890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527</v>
      </c>
      <c r="R2" s="2">
        <v>11300000</v>
      </c>
      <c r="S2" s="2"/>
    </row>
    <row r="3" spans="1:19" x14ac:dyDescent="0.25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9640000</v>
      </c>
      <c r="F3" s="74">
        <f t="shared" si="4"/>
        <v>21422</v>
      </c>
      <c r="G3" s="74">
        <f t="shared" si="5"/>
        <v>17852</v>
      </c>
      <c r="H3" s="74">
        <f t="shared" si="6"/>
        <v>14877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450</v>
      </c>
      <c r="R3" s="75">
        <v>9640000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9900000</v>
      </c>
      <c r="F4" s="74">
        <f t="shared" si="4"/>
        <v>22000</v>
      </c>
      <c r="G4" s="74">
        <f t="shared" si="5"/>
        <v>18333</v>
      </c>
      <c r="H4" s="74">
        <f t="shared" si="6"/>
        <v>15278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450</v>
      </c>
      <c r="R4" s="75">
        <v>9900000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11000000</v>
      </c>
      <c r="F5" s="4">
        <f t="shared" si="4"/>
        <v>24444</v>
      </c>
      <c r="G5" s="4">
        <f t="shared" si="5"/>
        <v>20370</v>
      </c>
      <c r="H5" s="4">
        <f t="shared" si="6"/>
        <v>16975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450</v>
      </c>
      <c r="R5" s="2">
        <v>11000000</v>
      </c>
      <c r="S5" s="2"/>
    </row>
    <row r="6" spans="1:19" x14ac:dyDescent="0.25">
      <c r="A6" s="4">
        <v>5</v>
      </c>
      <c r="B6" s="4">
        <f t="shared" si="0"/>
        <v>527</v>
      </c>
      <c r="C6" s="4">
        <f t="shared" si="1"/>
        <v>632.4</v>
      </c>
      <c r="D6" s="4">
        <f t="shared" si="2"/>
        <v>758.88</v>
      </c>
      <c r="E6" s="5">
        <f t="shared" si="3"/>
        <v>9486000</v>
      </c>
      <c r="F6" s="76">
        <f t="shared" si="4"/>
        <v>18000</v>
      </c>
      <c r="G6" s="76">
        <f t="shared" si="5"/>
        <v>15000</v>
      </c>
      <c r="H6" s="76">
        <f t="shared" si="6"/>
        <v>12500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527</v>
      </c>
      <c r="R6" s="78">
        <v>9486000</v>
      </c>
      <c r="S6" s="2"/>
    </row>
    <row r="7" spans="1:19" x14ac:dyDescent="0.25">
      <c r="A7" s="4">
        <v>6</v>
      </c>
      <c r="B7" s="4">
        <f t="shared" si="0"/>
        <v>450</v>
      </c>
      <c r="C7" s="4">
        <f t="shared" si="1"/>
        <v>540</v>
      </c>
      <c r="D7" s="4">
        <f t="shared" si="2"/>
        <v>648</v>
      </c>
      <c r="E7" s="5">
        <f t="shared" si="3"/>
        <v>9000000</v>
      </c>
      <c r="F7" s="74">
        <f t="shared" si="4"/>
        <v>20000</v>
      </c>
      <c r="G7" s="74">
        <f t="shared" si="5"/>
        <v>16667</v>
      </c>
      <c r="H7" s="74">
        <f t="shared" si="6"/>
        <v>13889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450</v>
      </c>
      <c r="R7" s="75">
        <v>9000000</v>
      </c>
      <c r="S7" s="2"/>
    </row>
    <row r="8" spans="1:19" x14ac:dyDescent="0.25">
      <c r="A8" s="4">
        <v>7</v>
      </c>
      <c r="B8" s="4">
        <f t="shared" si="0"/>
        <v>450</v>
      </c>
      <c r="C8" s="4">
        <f t="shared" si="1"/>
        <v>540</v>
      </c>
      <c r="D8" s="4">
        <f t="shared" si="2"/>
        <v>648</v>
      </c>
      <c r="E8" s="5">
        <f t="shared" si="3"/>
        <v>8600000</v>
      </c>
      <c r="F8" s="74">
        <f t="shared" si="4"/>
        <v>19111</v>
      </c>
      <c r="G8" s="74">
        <f t="shared" si="5"/>
        <v>15926</v>
      </c>
      <c r="H8" s="74">
        <f t="shared" si="6"/>
        <v>13272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450</v>
      </c>
      <c r="R8" s="75">
        <v>8600000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85</v>
      </c>
      <c r="G27" s="53">
        <v>426</v>
      </c>
    </row>
    <row r="28" spans="1:19" s="10" customFormat="1" x14ac:dyDescent="0.25">
      <c r="C28" s="68" t="s">
        <v>74</v>
      </c>
      <c r="D28" s="68" t="s">
        <v>84</v>
      </c>
      <c r="F28" s="53" t="s">
        <v>83</v>
      </c>
      <c r="G28" s="53">
        <v>450</v>
      </c>
    </row>
    <row r="29" spans="1:19" s="10" customFormat="1" x14ac:dyDescent="0.25">
      <c r="C29" s="68" t="s">
        <v>1</v>
      </c>
      <c r="D29" s="68">
        <v>7245000</v>
      </c>
      <c r="F29" s="53" t="s">
        <v>71</v>
      </c>
      <c r="G29" s="53">
        <v>495</v>
      </c>
      <c r="H29" s="10">
        <f>G29/G28</f>
        <v>1.1000000000000001</v>
      </c>
    </row>
    <row r="30" spans="1:19" s="10" customFormat="1" x14ac:dyDescent="0.25">
      <c r="F30" s="53" t="s">
        <v>72</v>
      </c>
      <c r="G30" s="53">
        <v>21000</v>
      </c>
    </row>
    <row r="31" spans="1:19" s="10" customFormat="1" x14ac:dyDescent="0.25">
      <c r="C31" s="71"/>
      <c r="D31" s="71"/>
      <c r="F31" s="71" t="s">
        <v>73</v>
      </c>
      <c r="G31" s="71">
        <f>G28*G30</f>
        <v>9450000</v>
      </c>
      <c r="H31" s="10">
        <f>G31/D29</f>
        <v>1.3043478260869565</v>
      </c>
    </row>
    <row r="32" spans="1:19" s="10" customFormat="1" x14ac:dyDescent="0.25">
      <c r="C32" s="71"/>
      <c r="D32" s="71"/>
      <c r="F32" s="71" t="s">
        <v>24</v>
      </c>
      <c r="G32" s="71">
        <f>G31*90%</f>
        <v>8505000</v>
      </c>
    </row>
    <row r="33" spans="3:7" s="10" customFormat="1" x14ac:dyDescent="0.25">
      <c r="C33" s="71"/>
      <c r="D33" s="71"/>
      <c r="F33" s="71" t="s">
        <v>25</v>
      </c>
      <c r="G33" s="71">
        <f>G31*80%</f>
        <v>7560000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2024-07-29T06:16:09Z</dcterms:modified>
</cp:coreProperties>
</file>