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928"/>
  <workbookPr showInkAnnotation="0" defaultThemeVersion="124226"/>
  <mc:AlternateContent xmlns:mc="http://schemas.openxmlformats.org/markup-compatibility/2006">
    <mc:Choice Requires="x15">
      <x15ac:absPath xmlns:x15ac="http://schemas.microsoft.com/office/spreadsheetml/2010/11/ac" url="D:\Project\Geecee_Emerald\Geecee- Kharghar (Revised-2024)\"/>
    </mc:Choice>
  </mc:AlternateContent>
  <xr:revisionPtr revIDLastSave="0" documentId="13_ncr:1_{E0E2D4D1-BB54-4BB7-BD08-C17C843E8454}" xr6:coauthVersionLast="47" xr6:coauthVersionMax="47" xr10:uidLastSave="{00000000-0000-0000-0000-000000000000}"/>
  <bookViews>
    <workbookView xWindow="-120" yWindow="-120" windowWidth="29040" windowHeight="15720" activeTab="3" xr2:uid="{00000000-000D-0000-FFFF-FFFF00000000}"/>
  </bookViews>
  <sheets>
    <sheet name="Tower A" sheetId="87" r:id="rId1"/>
    <sheet name="Tower B" sheetId="90" r:id="rId2"/>
    <sheet name="Total" sheetId="79" r:id="rId3"/>
    <sheet name="RERA" sheetId="80" r:id="rId4"/>
    <sheet name="Typical Floor" sheetId="85" r:id="rId5"/>
    <sheet name="IGR" sheetId="91" r:id="rId6"/>
  </sheets>
  <definedNames>
    <definedName name="_xlnm._FilterDatabase" localSheetId="0" hidden="1">'Tower A'!$D$1:$D$193</definedName>
    <definedName name="_xlnm._FilterDatabase" localSheetId="1" hidden="1">'Tower B'!$D$2:$D$189</definedName>
  </definedNames>
  <calcPr calcId="191029"/>
</workbook>
</file>

<file path=xl/calcChain.xml><?xml version="1.0" encoding="utf-8"?>
<calcChain xmlns="http://schemas.openxmlformats.org/spreadsheetml/2006/main">
  <c r="P4" i="91" l="1"/>
  <c r="P5" i="91"/>
  <c r="P6" i="91"/>
  <c r="P7" i="91"/>
  <c r="P8" i="91"/>
  <c r="P9" i="91"/>
  <c r="P10" i="91"/>
  <c r="P11" i="91"/>
  <c r="P12" i="91"/>
  <c r="P13" i="91"/>
  <c r="P3" i="91"/>
  <c r="J4" i="91"/>
  <c r="J5" i="91"/>
  <c r="J6" i="91"/>
  <c r="J7" i="91"/>
  <c r="J8" i="91"/>
  <c r="J9" i="91"/>
  <c r="J10" i="91"/>
  <c r="J11" i="91"/>
  <c r="J12" i="91"/>
  <c r="J13" i="91"/>
  <c r="J3" i="91"/>
  <c r="H3" i="79"/>
  <c r="G3" i="79"/>
  <c r="F3" i="79"/>
  <c r="E3" i="79"/>
  <c r="D3" i="79"/>
  <c r="H2" i="79"/>
  <c r="G2" i="79"/>
  <c r="F2" i="79"/>
  <c r="E2" i="79"/>
  <c r="D2" i="79"/>
  <c r="AC15" i="80"/>
  <c r="E189" i="90"/>
  <c r="F189" i="90"/>
  <c r="F13" i="91"/>
  <c r="M4" i="91"/>
  <c r="N4" i="91" s="1"/>
  <c r="M5" i="91"/>
  <c r="M6" i="91"/>
  <c r="M7" i="91"/>
  <c r="M8" i="91"/>
  <c r="M9" i="91"/>
  <c r="M10" i="91"/>
  <c r="M11" i="91"/>
  <c r="M12" i="91"/>
  <c r="M13" i="91"/>
  <c r="M14" i="91"/>
  <c r="N14" i="91" s="1"/>
  <c r="M15" i="91"/>
  <c r="N15" i="91"/>
  <c r="M16" i="91"/>
  <c r="N16" i="91" s="1"/>
  <c r="M17" i="91"/>
  <c r="N17" i="91"/>
  <c r="M18" i="91"/>
  <c r="N18" i="91" s="1"/>
  <c r="M19" i="91"/>
  <c r="N19" i="91"/>
  <c r="M20" i="91"/>
  <c r="N20" i="91" s="1"/>
  <c r="M21" i="91"/>
  <c r="N21" i="91"/>
  <c r="M22" i="91"/>
  <c r="N22" i="91" s="1"/>
  <c r="I4" i="91"/>
  <c r="I14" i="91"/>
  <c r="I15" i="91"/>
  <c r="N3" i="91"/>
  <c r="M3" i="91"/>
  <c r="F4" i="91"/>
  <c r="F5" i="91"/>
  <c r="F6" i="91"/>
  <c r="F7" i="91"/>
  <c r="F8" i="91"/>
  <c r="F9" i="91"/>
  <c r="F10" i="91"/>
  <c r="G10" i="91" s="1"/>
  <c r="I10" i="91" s="1"/>
  <c r="F11" i="91"/>
  <c r="F12" i="91"/>
  <c r="D4" i="91"/>
  <c r="G4" i="91" s="1"/>
  <c r="D5" i="91"/>
  <c r="D6" i="91"/>
  <c r="D7" i="91"/>
  <c r="D8" i="91"/>
  <c r="D9" i="91"/>
  <c r="D10" i="91"/>
  <c r="D11" i="91"/>
  <c r="D12" i="91"/>
  <c r="D13" i="91"/>
  <c r="G13" i="91" s="1"/>
  <c r="I13" i="91" s="1"/>
  <c r="G14" i="91"/>
  <c r="F3" i="91"/>
  <c r="D3" i="91"/>
  <c r="G3" i="91" s="1"/>
  <c r="I3" i="91" s="1"/>
  <c r="K13" i="85"/>
  <c r="J13" i="85"/>
  <c r="I13" i="85"/>
  <c r="G24" i="85"/>
  <c r="G23" i="85"/>
  <c r="G22" i="85"/>
  <c r="G21" i="85"/>
  <c r="G20" i="85"/>
  <c r="G17" i="85"/>
  <c r="G16" i="85"/>
  <c r="G15" i="85"/>
  <c r="G14" i="85"/>
  <c r="G13" i="85"/>
  <c r="G12" i="85"/>
  <c r="K27" i="85"/>
  <c r="J27" i="85"/>
  <c r="N13" i="91" l="1"/>
  <c r="N10" i="91"/>
  <c r="G6" i="91"/>
  <c r="I6" i="91" s="1"/>
  <c r="G9" i="91"/>
  <c r="G5" i="91"/>
  <c r="G8" i="91"/>
  <c r="I8" i="91" s="1"/>
  <c r="G12" i="91"/>
  <c r="I12" i="91" s="1"/>
  <c r="G11" i="91"/>
  <c r="G7" i="91"/>
  <c r="N12" i="91" l="1"/>
  <c r="I11" i="91"/>
  <c r="N11" i="91"/>
  <c r="N9" i="91"/>
  <c r="I9" i="91"/>
  <c r="N8" i="91"/>
  <c r="N7" i="91"/>
  <c r="I7" i="91"/>
  <c r="N6" i="91"/>
  <c r="I5" i="91"/>
  <c r="N5" i="91"/>
  <c r="G3" i="90" l="1"/>
  <c r="G4" i="90"/>
  <c r="H4" i="90" s="1"/>
  <c r="M4" i="90" s="1"/>
  <c r="G5" i="90"/>
  <c r="G6" i="90"/>
  <c r="G7" i="90"/>
  <c r="G8" i="90"/>
  <c r="H8" i="90" s="1"/>
  <c r="M8" i="90" s="1"/>
  <c r="G9" i="90"/>
  <c r="G10" i="90"/>
  <c r="G11" i="90"/>
  <c r="G12" i="90"/>
  <c r="G13" i="90"/>
  <c r="G14" i="90"/>
  <c r="G15" i="90"/>
  <c r="G16" i="90"/>
  <c r="G17" i="90"/>
  <c r="G18" i="90"/>
  <c r="G19" i="90"/>
  <c r="G20" i="90"/>
  <c r="H20" i="90" s="1"/>
  <c r="M20" i="90" s="1"/>
  <c r="G21" i="90"/>
  <c r="G22" i="90"/>
  <c r="G23" i="90"/>
  <c r="G24" i="90"/>
  <c r="H24" i="90" s="1"/>
  <c r="M24" i="90" s="1"/>
  <c r="G25" i="90"/>
  <c r="G26" i="90"/>
  <c r="G27" i="90"/>
  <c r="G28" i="90"/>
  <c r="G29" i="90"/>
  <c r="G30" i="90"/>
  <c r="G31" i="90"/>
  <c r="G32" i="90"/>
  <c r="G33" i="90"/>
  <c r="G34" i="90"/>
  <c r="G35" i="90"/>
  <c r="G36" i="90"/>
  <c r="H36" i="90" s="1"/>
  <c r="M36" i="90" s="1"/>
  <c r="G37" i="90"/>
  <c r="G38" i="90"/>
  <c r="G39" i="90"/>
  <c r="G40" i="90"/>
  <c r="H40" i="90" s="1"/>
  <c r="M40" i="90" s="1"/>
  <c r="G41" i="90"/>
  <c r="G42" i="90"/>
  <c r="G43" i="90"/>
  <c r="G44" i="90"/>
  <c r="G45" i="90"/>
  <c r="G46" i="90"/>
  <c r="G47" i="90"/>
  <c r="G48" i="90"/>
  <c r="G49" i="90"/>
  <c r="G50" i="90"/>
  <c r="G51" i="90"/>
  <c r="G52" i="90"/>
  <c r="H52" i="90" s="1"/>
  <c r="M52" i="90" s="1"/>
  <c r="G53" i="90"/>
  <c r="G54" i="90"/>
  <c r="G55" i="90"/>
  <c r="G56" i="90"/>
  <c r="H56" i="90" s="1"/>
  <c r="M56" i="90" s="1"/>
  <c r="G57" i="90"/>
  <c r="G58" i="90"/>
  <c r="G59" i="90"/>
  <c r="G60" i="90"/>
  <c r="G61" i="90"/>
  <c r="G62" i="90"/>
  <c r="G63" i="90"/>
  <c r="G64" i="90"/>
  <c r="G65" i="90"/>
  <c r="G66" i="90"/>
  <c r="G67" i="90"/>
  <c r="G68" i="90"/>
  <c r="H68" i="90" s="1"/>
  <c r="M68" i="90" s="1"/>
  <c r="G69" i="90"/>
  <c r="G70" i="90"/>
  <c r="G71" i="90"/>
  <c r="G72" i="90"/>
  <c r="H72" i="90" s="1"/>
  <c r="M72" i="90" s="1"/>
  <c r="G73" i="90"/>
  <c r="G74" i="90"/>
  <c r="G75" i="90"/>
  <c r="G76" i="90"/>
  <c r="G77" i="90"/>
  <c r="G78" i="90"/>
  <c r="G79" i="90"/>
  <c r="G80" i="90"/>
  <c r="G81" i="90"/>
  <c r="G82" i="90"/>
  <c r="G83" i="90"/>
  <c r="G84" i="90"/>
  <c r="H84" i="90" s="1"/>
  <c r="M84" i="90" s="1"/>
  <c r="G85" i="90"/>
  <c r="G86" i="90"/>
  <c r="G87" i="90"/>
  <c r="G88" i="90"/>
  <c r="H88" i="90" s="1"/>
  <c r="M88" i="90" s="1"/>
  <c r="G89" i="90"/>
  <c r="G90" i="90"/>
  <c r="G91" i="90"/>
  <c r="G92" i="90"/>
  <c r="G93" i="90"/>
  <c r="G94" i="90"/>
  <c r="G95" i="90"/>
  <c r="G96" i="90"/>
  <c r="G97" i="90"/>
  <c r="G98" i="90"/>
  <c r="G99" i="90"/>
  <c r="G100" i="90"/>
  <c r="H100" i="90" s="1"/>
  <c r="M100" i="90" s="1"/>
  <c r="G101" i="90"/>
  <c r="G102" i="90"/>
  <c r="G103" i="90"/>
  <c r="G104" i="90"/>
  <c r="H104" i="90" s="1"/>
  <c r="M104" i="90" s="1"/>
  <c r="G105" i="90"/>
  <c r="G106" i="90"/>
  <c r="G107" i="90"/>
  <c r="G108" i="90"/>
  <c r="G109" i="90"/>
  <c r="G110" i="90"/>
  <c r="G111" i="90"/>
  <c r="G112" i="90"/>
  <c r="H112" i="90" s="1"/>
  <c r="M112" i="90" s="1"/>
  <c r="G113" i="90"/>
  <c r="G114" i="90"/>
  <c r="G115" i="90"/>
  <c r="G116" i="90"/>
  <c r="H116" i="90" s="1"/>
  <c r="M116" i="90" s="1"/>
  <c r="G117" i="90"/>
  <c r="G118" i="90"/>
  <c r="G119" i="90"/>
  <c r="G120" i="90"/>
  <c r="H120" i="90" s="1"/>
  <c r="M120" i="90" s="1"/>
  <c r="G121" i="90"/>
  <c r="G122" i="90"/>
  <c r="G123" i="90"/>
  <c r="G124" i="90"/>
  <c r="G125" i="90"/>
  <c r="G126" i="90"/>
  <c r="G127" i="90"/>
  <c r="G128" i="90"/>
  <c r="H128" i="90" s="1"/>
  <c r="M128" i="90" s="1"/>
  <c r="G129" i="90"/>
  <c r="G130" i="90"/>
  <c r="G131" i="90"/>
  <c r="G132" i="90"/>
  <c r="H132" i="90" s="1"/>
  <c r="M132" i="90" s="1"/>
  <c r="G133" i="90"/>
  <c r="G134" i="90"/>
  <c r="G135" i="90"/>
  <c r="G136" i="90"/>
  <c r="G137" i="90"/>
  <c r="H137" i="90" s="1"/>
  <c r="M137" i="90" s="1"/>
  <c r="G138" i="90"/>
  <c r="G139" i="90"/>
  <c r="G140" i="90"/>
  <c r="G141" i="90"/>
  <c r="H141" i="90" s="1"/>
  <c r="M141" i="90" s="1"/>
  <c r="G142" i="90"/>
  <c r="H142" i="90" s="1"/>
  <c r="M142" i="90" s="1"/>
  <c r="G143" i="90"/>
  <c r="G144" i="90"/>
  <c r="G145" i="90"/>
  <c r="H145" i="90" s="1"/>
  <c r="M145" i="90" s="1"/>
  <c r="G146" i="90"/>
  <c r="H146" i="90" s="1"/>
  <c r="M146" i="90" s="1"/>
  <c r="G147" i="90"/>
  <c r="G148" i="90"/>
  <c r="G149" i="90"/>
  <c r="H149" i="90" s="1"/>
  <c r="M149" i="90" s="1"/>
  <c r="G150" i="90"/>
  <c r="H150" i="90" s="1"/>
  <c r="M150" i="90" s="1"/>
  <c r="G151" i="90"/>
  <c r="G152" i="90"/>
  <c r="G153" i="90"/>
  <c r="H153" i="90" s="1"/>
  <c r="M153" i="90" s="1"/>
  <c r="G154" i="90"/>
  <c r="H154" i="90" s="1"/>
  <c r="M154" i="90" s="1"/>
  <c r="G155" i="90"/>
  <c r="G156" i="90"/>
  <c r="G157" i="90"/>
  <c r="H157" i="90" s="1"/>
  <c r="M157" i="90" s="1"/>
  <c r="G158" i="90"/>
  <c r="H158" i="90" s="1"/>
  <c r="M158" i="90" s="1"/>
  <c r="G159" i="90"/>
  <c r="G160" i="90"/>
  <c r="G161" i="90"/>
  <c r="H161" i="90" s="1"/>
  <c r="M161" i="90" s="1"/>
  <c r="G162" i="90"/>
  <c r="H162" i="90" s="1"/>
  <c r="M162" i="90" s="1"/>
  <c r="G163" i="90"/>
  <c r="G164" i="90"/>
  <c r="G165" i="90"/>
  <c r="H165" i="90" s="1"/>
  <c r="M165" i="90" s="1"/>
  <c r="G166" i="90"/>
  <c r="H166" i="90" s="1"/>
  <c r="M166" i="90" s="1"/>
  <c r="G167" i="90"/>
  <c r="G168" i="90"/>
  <c r="G169" i="90"/>
  <c r="H169" i="90" s="1"/>
  <c r="M169" i="90" s="1"/>
  <c r="G170" i="90"/>
  <c r="G171" i="90"/>
  <c r="G172" i="90"/>
  <c r="G173" i="90"/>
  <c r="H173" i="90" s="1"/>
  <c r="M173" i="90" s="1"/>
  <c r="G174" i="90"/>
  <c r="G175" i="90"/>
  <c r="G176" i="90"/>
  <c r="G177" i="90"/>
  <c r="G178" i="90"/>
  <c r="G179" i="90"/>
  <c r="G180" i="90"/>
  <c r="G181" i="90"/>
  <c r="G182" i="90"/>
  <c r="G183" i="90"/>
  <c r="G184" i="90"/>
  <c r="G185" i="90"/>
  <c r="G186" i="90"/>
  <c r="G187" i="90"/>
  <c r="G188" i="90"/>
  <c r="E189" i="87"/>
  <c r="F189" i="87"/>
  <c r="G3" i="87"/>
  <c r="G4" i="87"/>
  <c r="G5" i="87"/>
  <c r="G6" i="87"/>
  <c r="G7" i="87"/>
  <c r="G8" i="87"/>
  <c r="H8" i="87" s="1"/>
  <c r="M8" i="87" s="1"/>
  <c r="G9" i="87"/>
  <c r="H9" i="87" s="1"/>
  <c r="M9" i="87" s="1"/>
  <c r="G10" i="87"/>
  <c r="G11" i="87"/>
  <c r="G12" i="87"/>
  <c r="G13" i="87"/>
  <c r="G14" i="87"/>
  <c r="G15" i="87"/>
  <c r="G16" i="87"/>
  <c r="G17" i="87"/>
  <c r="G18" i="87"/>
  <c r="G19" i="87"/>
  <c r="G20" i="87"/>
  <c r="G21" i="87"/>
  <c r="G22" i="87"/>
  <c r="G23" i="87"/>
  <c r="G24" i="87"/>
  <c r="G25" i="87"/>
  <c r="G26" i="87"/>
  <c r="G27" i="87"/>
  <c r="G28" i="87"/>
  <c r="G29" i="87"/>
  <c r="G30" i="87"/>
  <c r="G31" i="87"/>
  <c r="G32" i="87"/>
  <c r="G33" i="87"/>
  <c r="G34" i="87"/>
  <c r="G35" i="87"/>
  <c r="G36" i="87"/>
  <c r="G37" i="87"/>
  <c r="G38" i="87"/>
  <c r="G39" i="87"/>
  <c r="G40" i="87"/>
  <c r="G41" i="87"/>
  <c r="G42" i="87"/>
  <c r="G43" i="87"/>
  <c r="G44" i="87"/>
  <c r="G45" i="87"/>
  <c r="G46" i="87"/>
  <c r="G47" i="87"/>
  <c r="G48" i="87"/>
  <c r="G49" i="87"/>
  <c r="G50" i="87"/>
  <c r="G51" i="87"/>
  <c r="G52" i="87"/>
  <c r="G53" i="87"/>
  <c r="G54" i="87"/>
  <c r="G55" i="87"/>
  <c r="G56" i="87"/>
  <c r="G57" i="87"/>
  <c r="G58" i="87"/>
  <c r="G59" i="87"/>
  <c r="G60" i="87"/>
  <c r="G61" i="87"/>
  <c r="G62" i="87"/>
  <c r="G63" i="87"/>
  <c r="G64" i="87"/>
  <c r="G65" i="87"/>
  <c r="G66" i="87"/>
  <c r="G67" i="87"/>
  <c r="G68" i="87"/>
  <c r="G69" i="87"/>
  <c r="H69" i="87" s="1"/>
  <c r="M69" i="87" s="1"/>
  <c r="G70" i="87"/>
  <c r="H70" i="87" s="1"/>
  <c r="M70" i="87" s="1"/>
  <c r="G71" i="87"/>
  <c r="H71" i="87" s="1"/>
  <c r="M71" i="87" s="1"/>
  <c r="G72" i="87"/>
  <c r="H72" i="87" s="1"/>
  <c r="M72" i="87" s="1"/>
  <c r="G73" i="87"/>
  <c r="H73" i="87" s="1"/>
  <c r="M73" i="87" s="1"/>
  <c r="G74" i="87"/>
  <c r="H74" i="87" s="1"/>
  <c r="M74" i="87" s="1"/>
  <c r="G75" i="87"/>
  <c r="H75" i="87" s="1"/>
  <c r="M75" i="87" s="1"/>
  <c r="G76" i="87"/>
  <c r="H76" i="87" s="1"/>
  <c r="M76" i="87" s="1"/>
  <c r="G77" i="87"/>
  <c r="H77" i="87" s="1"/>
  <c r="M77" i="87" s="1"/>
  <c r="G78" i="87"/>
  <c r="H78" i="87" s="1"/>
  <c r="M78" i="87" s="1"/>
  <c r="G79" i="87"/>
  <c r="H79" i="87" s="1"/>
  <c r="M79" i="87" s="1"/>
  <c r="G80" i="87"/>
  <c r="H80" i="87" s="1"/>
  <c r="M80" i="87" s="1"/>
  <c r="G81" i="87"/>
  <c r="H81" i="87" s="1"/>
  <c r="M81" i="87" s="1"/>
  <c r="G82" i="87"/>
  <c r="H82" i="87" s="1"/>
  <c r="M82" i="87" s="1"/>
  <c r="G83" i="87"/>
  <c r="H83" i="87" s="1"/>
  <c r="M83" i="87" s="1"/>
  <c r="G84" i="87"/>
  <c r="H84" i="87" s="1"/>
  <c r="M84" i="87" s="1"/>
  <c r="G85" i="87"/>
  <c r="H85" i="87" s="1"/>
  <c r="M85" i="87" s="1"/>
  <c r="G86" i="87"/>
  <c r="H86" i="87" s="1"/>
  <c r="M86" i="87" s="1"/>
  <c r="G87" i="87"/>
  <c r="H87" i="87" s="1"/>
  <c r="M87" i="87" s="1"/>
  <c r="G88" i="87"/>
  <c r="H88" i="87" s="1"/>
  <c r="M88" i="87" s="1"/>
  <c r="G89" i="87"/>
  <c r="H89" i="87" s="1"/>
  <c r="M89" i="87" s="1"/>
  <c r="G90" i="87"/>
  <c r="H90" i="87" s="1"/>
  <c r="M90" i="87" s="1"/>
  <c r="G91" i="87"/>
  <c r="H91" i="87" s="1"/>
  <c r="M91" i="87" s="1"/>
  <c r="G92" i="87"/>
  <c r="H92" i="87" s="1"/>
  <c r="M92" i="87" s="1"/>
  <c r="G93" i="87"/>
  <c r="H93" i="87" s="1"/>
  <c r="M93" i="87" s="1"/>
  <c r="G94" i="87"/>
  <c r="H94" i="87" s="1"/>
  <c r="M94" i="87" s="1"/>
  <c r="G95" i="87"/>
  <c r="H95" i="87" s="1"/>
  <c r="M95" i="87" s="1"/>
  <c r="G96" i="87"/>
  <c r="H96" i="87" s="1"/>
  <c r="M96" i="87" s="1"/>
  <c r="G97" i="87"/>
  <c r="H97" i="87" s="1"/>
  <c r="M97" i="87" s="1"/>
  <c r="G98" i="87"/>
  <c r="H98" i="87" s="1"/>
  <c r="M98" i="87" s="1"/>
  <c r="G99" i="87"/>
  <c r="H99" i="87" s="1"/>
  <c r="M99" i="87" s="1"/>
  <c r="G100" i="87"/>
  <c r="H100" i="87" s="1"/>
  <c r="M100" i="87" s="1"/>
  <c r="G101" i="87"/>
  <c r="H101" i="87" s="1"/>
  <c r="M101" i="87" s="1"/>
  <c r="G102" i="87"/>
  <c r="H102" i="87" s="1"/>
  <c r="M102" i="87" s="1"/>
  <c r="G103" i="87"/>
  <c r="H103" i="87" s="1"/>
  <c r="M103" i="87" s="1"/>
  <c r="G104" i="87"/>
  <c r="H104" i="87" s="1"/>
  <c r="M104" i="87" s="1"/>
  <c r="G105" i="87"/>
  <c r="H105" i="87" s="1"/>
  <c r="M105" i="87" s="1"/>
  <c r="G106" i="87"/>
  <c r="H106" i="87" s="1"/>
  <c r="M106" i="87" s="1"/>
  <c r="G107" i="87"/>
  <c r="H107" i="87" s="1"/>
  <c r="M107" i="87" s="1"/>
  <c r="G108" i="87"/>
  <c r="H108" i="87" s="1"/>
  <c r="M108" i="87" s="1"/>
  <c r="G109" i="87"/>
  <c r="H109" i="87" s="1"/>
  <c r="M109" i="87" s="1"/>
  <c r="G110" i="87"/>
  <c r="H110" i="87" s="1"/>
  <c r="M110" i="87" s="1"/>
  <c r="G111" i="87"/>
  <c r="H111" i="87" s="1"/>
  <c r="M111" i="87" s="1"/>
  <c r="G112" i="87"/>
  <c r="H112" i="87" s="1"/>
  <c r="M112" i="87" s="1"/>
  <c r="G113" i="87"/>
  <c r="H113" i="87" s="1"/>
  <c r="M113" i="87" s="1"/>
  <c r="G114" i="87"/>
  <c r="H114" i="87" s="1"/>
  <c r="M114" i="87" s="1"/>
  <c r="G115" i="87"/>
  <c r="H115" i="87" s="1"/>
  <c r="M115" i="87" s="1"/>
  <c r="G116" i="87"/>
  <c r="H116" i="87" s="1"/>
  <c r="M116" i="87" s="1"/>
  <c r="G117" i="87"/>
  <c r="H117" i="87" s="1"/>
  <c r="M117" i="87" s="1"/>
  <c r="G118" i="87"/>
  <c r="H118" i="87" s="1"/>
  <c r="M118" i="87" s="1"/>
  <c r="G119" i="87"/>
  <c r="H119" i="87" s="1"/>
  <c r="M119" i="87" s="1"/>
  <c r="G120" i="87"/>
  <c r="H120" i="87" s="1"/>
  <c r="M120" i="87" s="1"/>
  <c r="G121" i="87"/>
  <c r="H121" i="87" s="1"/>
  <c r="M121" i="87" s="1"/>
  <c r="G122" i="87"/>
  <c r="H122" i="87" s="1"/>
  <c r="M122" i="87" s="1"/>
  <c r="G123" i="87"/>
  <c r="H123" i="87" s="1"/>
  <c r="M123" i="87" s="1"/>
  <c r="G124" i="87"/>
  <c r="H124" i="87" s="1"/>
  <c r="M124" i="87" s="1"/>
  <c r="G125" i="87"/>
  <c r="H125" i="87" s="1"/>
  <c r="M125" i="87" s="1"/>
  <c r="G126" i="87"/>
  <c r="H126" i="87" s="1"/>
  <c r="M126" i="87" s="1"/>
  <c r="G127" i="87"/>
  <c r="H127" i="87" s="1"/>
  <c r="M127" i="87" s="1"/>
  <c r="G128" i="87"/>
  <c r="H128" i="87" s="1"/>
  <c r="M128" i="87" s="1"/>
  <c r="G129" i="87"/>
  <c r="H129" i="87" s="1"/>
  <c r="M129" i="87" s="1"/>
  <c r="G130" i="87"/>
  <c r="H130" i="87" s="1"/>
  <c r="M130" i="87" s="1"/>
  <c r="G131" i="87"/>
  <c r="H131" i="87" s="1"/>
  <c r="M131" i="87" s="1"/>
  <c r="G132" i="87"/>
  <c r="H132" i="87" s="1"/>
  <c r="M132" i="87" s="1"/>
  <c r="G133" i="87"/>
  <c r="H133" i="87" s="1"/>
  <c r="M133" i="87" s="1"/>
  <c r="G134" i="87"/>
  <c r="H134" i="87" s="1"/>
  <c r="M134" i="87" s="1"/>
  <c r="G135" i="87"/>
  <c r="H135" i="87" s="1"/>
  <c r="M135" i="87" s="1"/>
  <c r="G136" i="87"/>
  <c r="H136" i="87" s="1"/>
  <c r="M136" i="87" s="1"/>
  <c r="G137" i="87"/>
  <c r="H137" i="87" s="1"/>
  <c r="M137" i="87" s="1"/>
  <c r="G138" i="87"/>
  <c r="H138" i="87" s="1"/>
  <c r="M138" i="87" s="1"/>
  <c r="G139" i="87"/>
  <c r="H139" i="87" s="1"/>
  <c r="M139" i="87" s="1"/>
  <c r="G140" i="87"/>
  <c r="H140" i="87" s="1"/>
  <c r="M140" i="87" s="1"/>
  <c r="G141" i="87"/>
  <c r="H141" i="87" s="1"/>
  <c r="M141" i="87" s="1"/>
  <c r="G142" i="87"/>
  <c r="H142" i="87" s="1"/>
  <c r="M142" i="87" s="1"/>
  <c r="G143" i="87"/>
  <c r="H143" i="87" s="1"/>
  <c r="M143" i="87" s="1"/>
  <c r="G144" i="87"/>
  <c r="H144" i="87" s="1"/>
  <c r="M144" i="87" s="1"/>
  <c r="G145" i="87"/>
  <c r="H145" i="87" s="1"/>
  <c r="M145" i="87" s="1"/>
  <c r="G146" i="87"/>
  <c r="H146" i="87" s="1"/>
  <c r="M146" i="87" s="1"/>
  <c r="G147" i="87"/>
  <c r="H147" i="87" s="1"/>
  <c r="M147" i="87" s="1"/>
  <c r="G148" i="87"/>
  <c r="H148" i="87" s="1"/>
  <c r="M148" i="87" s="1"/>
  <c r="G149" i="87"/>
  <c r="H149" i="87" s="1"/>
  <c r="M149" i="87" s="1"/>
  <c r="G150" i="87"/>
  <c r="H150" i="87" s="1"/>
  <c r="M150" i="87" s="1"/>
  <c r="G151" i="87"/>
  <c r="H151" i="87" s="1"/>
  <c r="M151" i="87" s="1"/>
  <c r="G152" i="87"/>
  <c r="H152" i="87" s="1"/>
  <c r="M152" i="87" s="1"/>
  <c r="G153" i="87"/>
  <c r="H153" i="87" s="1"/>
  <c r="M153" i="87" s="1"/>
  <c r="G154" i="87"/>
  <c r="H154" i="87" s="1"/>
  <c r="M154" i="87" s="1"/>
  <c r="G155" i="87"/>
  <c r="H155" i="87" s="1"/>
  <c r="M155" i="87" s="1"/>
  <c r="G156" i="87"/>
  <c r="H156" i="87" s="1"/>
  <c r="M156" i="87" s="1"/>
  <c r="G157" i="87"/>
  <c r="H157" i="87" s="1"/>
  <c r="M157" i="87" s="1"/>
  <c r="G158" i="87"/>
  <c r="H158" i="87" s="1"/>
  <c r="M158" i="87" s="1"/>
  <c r="G159" i="87"/>
  <c r="H159" i="87" s="1"/>
  <c r="M159" i="87" s="1"/>
  <c r="G160" i="87"/>
  <c r="H160" i="87" s="1"/>
  <c r="M160" i="87" s="1"/>
  <c r="G161" i="87"/>
  <c r="H161" i="87" s="1"/>
  <c r="M161" i="87" s="1"/>
  <c r="G162" i="87"/>
  <c r="H162" i="87" s="1"/>
  <c r="M162" i="87" s="1"/>
  <c r="G163" i="87"/>
  <c r="H163" i="87" s="1"/>
  <c r="M163" i="87" s="1"/>
  <c r="G164" i="87"/>
  <c r="H164" i="87" s="1"/>
  <c r="M164" i="87" s="1"/>
  <c r="G165" i="87"/>
  <c r="H165" i="87" s="1"/>
  <c r="M165" i="87" s="1"/>
  <c r="G166" i="87"/>
  <c r="H166" i="87" s="1"/>
  <c r="M166" i="87" s="1"/>
  <c r="G167" i="87"/>
  <c r="H167" i="87" s="1"/>
  <c r="M167" i="87" s="1"/>
  <c r="G168" i="87"/>
  <c r="H168" i="87" s="1"/>
  <c r="M168" i="87" s="1"/>
  <c r="G169" i="87"/>
  <c r="H169" i="87" s="1"/>
  <c r="M169" i="87" s="1"/>
  <c r="G170" i="87"/>
  <c r="H170" i="87" s="1"/>
  <c r="M170" i="87" s="1"/>
  <c r="G171" i="87"/>
  <c r="H171" i="87" s="1"/>
  <c r="M171" i="87" s="1"/>
  <c r="G172" i="87"/>
  <c r="H172" i="87" s="1"/>
  <c r="M172" i="87" s="1"/>
  <c r="G173" i="87"/>
  <c r="H173" i="87" s="1"/>
  <c r="M173" i="87" s="1"/>
  <c r="G174" i="87"/>
  <c r="H174" i="87" s="1"/>
  <c r="M174" i="87" s="1"/>
  <c r="G175" i="87"/>
  <c r="H175" i="87" s="1"/>
  <c r="M175" i="87" s="1"/>
  <c r="G176" i="87"/>
  <c r="H176" i="87" s="1"/>
  <c r="M176" i="87" s="1"/>
  <c r="G177" i="87"/>
  <c r="H177" i="87" s="1"/>
  <c r="M177" i="87" s="1"/>
  <c r="G178" i="87"/>
  <c r="H178" i="87" s="1"/>
  <c r="M178" i="87" s="1"/>
  <c r="G179" i="87"/>
  <c r="H179" i="87" s="1"/>
  <c r="M179" i="87" s="1"/>
  <c r="G180" i="87"/>
  <c r="H180" i="87" s="1"/>
  <c r="M180" i="87" s="1"/>
  <c r="G181" i="87"/>
  <c r="H181" i="87" s="1"/>
  <c r="M181" i="87" s="1"/>
  <c r="G182" i="87"/>
  <c r="H182" i="87" s="1"/>
  <c r="M182" i="87" s="1"/>
  <c r="G183" i="87"/>
  <c r="H183" i="87" s="1"/>
  <c r="M183" i="87" s="1"/>
  <c r="G184" i="87"/>
  <c r="H184" i="87" s="1"/>
  <c r="M184" i="87" s="1"/>
  <c r="G185" i="87"/>
  <c r="H185" i="87" s="1"/>
  <c r="M185" i="87" s="1"/>
  <c r="G186" i="87"/>
  <c r="H186" i="87" s="1"/>
  <c r="M186" i="87" s="1"/>
  <c r="G187" i="87"/>
  <c r="H187" i="87" s="1"/>
  <c r="M187" i="87" s="1"/>
  <c r="G188" i="87"/>
  <c r="H188" i="87" s="1"/>
  <c r="M188" i="87" s="1"/>
  <c r="I3" i="90"/>
  <c r="I4" i="90" s="1"/>
  <c r="G2" i="90"/>
  <c r="F109" i="85"/>
  <c r="D109" i="85"/>
  <c r="F108" i="85"/>
  <c r="D108" i="85"/>
  <c r="F107" i="85"/>
  <c r="D107" i="85"/>
  <c r="F106" i="85"/>
  <c r="D106" i="85"/>
  <c r="F105" i="85"/>
  <c r="D105" i="85"/>
  <c r="F102" i="85"/>
  <c r="D102" i="85"/>
  <c r="F101" i="85"/>
  <c r="D101" i="85"/>
  <c r="F100" i="85"/>
  <c r="D100" i="85"/>
  <c r="F99" i="85"/>
  <c r="D99" i="85"/>
  <c r="F98" i="85"/>
  <c r="D98" i="85"/>
  <c r="F93" i="85"/>
  <c r="D93" i="85"/>
  <c r="F92" i="85"/>
  <c r="D92" i="85"/>
  <c r="F91" i="85"/>
  <c r="D91" i="85"/>
  <c r="F90" i="85"/>
  <c r="D90" i="85"/>
  <c r="F95" i="85"/>
  <c r="D95" i="85"/>
  <c r="F94" i="85"/>
  <c r="D94" i="85"/>
  <c r="F87" i="85"/>
  <c r="D87" i="85"/>
  <c r="F86" i="85"/>
  <c r="D86" i="85"/>
  <c r="F85" i="85"/>
  <c r="D85" i="85"/>
  <c r="F84" i="85"/>
  <c r="D84" i="85"/>
  <c r="F83" i="85"/>
  <c r="D83" i="85"/>
  <c r="F82" i="85"/>
  <c r="D82" i="85"/>
  <c r="F31" i="85"/>
  <c r="D31" i="85"/>
  <c r="F30" i="85"/>
  <c r="D30" i="85"/>
  <c r="F29" i="85"/>
  <c r="D29" i="85"/>
  <c r="F28" i="85"/>
  <c r="D28" i="85"/>
  <c r="F27" i="85"/>
  <c r="D27" i="85"/>
  <c r="F24" i="85"/>
  <c r="D24" i="85"/>
  <c r="F23" i="85"/>
  <c r="D23" i="85"/>
  <c r="F22" i="85"/>
  <c r="D22" i="85"/>
  <c r="F21" i="85"/>
  <c r="D21" i="85"/>
  <c r="F20" i="85"/>
  <c r="D20" i="85"/>
  <c r="F17" i="85"/>
  <c r="D17" i="85"/>
  <c r="F16" i="85"/>
  <c r="D16" i="85"/>
  <c r="F15" i="85"/>
  <c r="D15" i="85"/>
  <c r="F14" i="85"/>
  <c r="D14" i="85"/>
  <c r="F13" i="85"/>
  <c r="D13" i="85"/>
  <c r="F12" i="85"/>
  <c r="D12" i="85"/>
  <c r="F9" i="85"/>
  <c r="F8" i="85"/>
  <c r="F7" i="85"/>
  <c r="F6" i="85"/>
  <c r="F5" i="85"/>
  <c r="F4" i="85"/>
  <c r="D5" i="85"/>
  <c r="D6" i="85"/>
  <c r="D7" i="85"/>
  <c r="D8" i="85"/>
  <c r="D9" i="85"/>
  <c r="D4" i="85"/>
  <c r="AC62" i="80"/>
  <c r="AB61" i="80"/>
  <c r="AB60" i="80"/>
  <c r="AB59" i="80"/>
  <c r="AB58" i="80"/>
  <c r="AB57" i="80"/>
  <c r="AC11" i="80"/>
  <c r="AB7" i="80"/>
  <c r="AB8" i="80"/>
  <c r="AB9" i="80"/>
  <c r="AB10" i="80"/>
  <c r="AB6" i="80"/>
  <c r="G2" i="87"/>
  <c r="H2" i="87" s="1"/>
  <c r="M2" i="87" s="1"/>
  <c r="H170" i="90" l="1"/>
  <c r="M170" i="90" s="1"/>
  <c r="H185" i="90"/>
  <c r="M185" i="90" s="1"/>
  <c r="H181" i="90"/>
  <c r="M181" i="90" s="1"/>
  <c r="H182" i="90"/>
  <c r="M182" i="90" s="1"/>
  <c r="H180" i="90"/>
  <c r="M180" i="90" s="1"/>
  <c r="H172" i="90"/>
  <c r="M172" i="90" s="1"/>
  <c r="H164" i="90"/>
  <c r="M164" i="90" s="1"/>
  <c r="H156" i="90"/>
  <c r="M156" i="90" s="1"/>
  <c r="H148" i="90"/>
  <c r="M148" i="90" s="1"/>
  <c r="H140" i="90"/>
  <c r="M140" i="90" s="1"/>
  <c r="J4" i="90"/>
  <c r="K4" i="90" s="1"/>
  <c r="L4" i="90" s="1"/>
  <c r="H178" i="90"/>
  <c r="M178" i="90" s="1"/>
  <c r="H96" i="90"/>
  <c r="M96" i="90" s="1"/>
  <c r="H80" i="90"/>
  <c r="M80" i="90" s="1"/>
  <c r="H64" i="90"/>
  <c r="M64" i="90" s="1"/>
  <c r="H48" i="90"/>
  <c r="M48" i="90" s="1"/>
  <c r="H32" i="90"/>
  <c r="M32" i="90" s="1"/>
  <c r="H16" i="90"/>
  <c r="M16" i="90" s="1"/>
  <c r="H186" i="90"/>
  <c r="M186" i="90" s="1"/>
  <c r="H188" i="90"/>
  <c r="M188" i="90" s="1"/>
  <c r="H184" i="90"/>
  <c r="M184" i="90" s="1"/>
  <c r="H176" i="90"/>
  <c r="M176" i="90" s="1"/>
  <c r="H168" i="90"/>
  <c r="M168" i="90" s="1"/>
  <c r="H160" i="90"/>
  <c r="M160" i="90" s="1"/>
  <c r="H152" i="90"/>
  <c r="M152" i="90" s="1"/>
  <c r="H144" i="90"/>
  <c r="M144" i="90" s="1"/>
  <c r="H136" i="90"/>
  <c r="M136" i="90" s="1"/>
  <c r="H187" i="90"/>
  <c r="M187" i="90" s="1"/>
  <c r="H183" i="90"/>
  <c r="M183" i="90" s="1"/>
  <c r="H179" i="90"/>
  <c r="M179" i="90" s="1"/>
  <c r="H175" i="90"/>
  <c r="M175" i="90" s="1"/>
  <c r="H171" i="90"/>
  <c r="M171" i="90" s="1"/>
  <c r="H167" i="90"/>
  <c r="M167" i="90" s="1"/>
  <c r="H163" i="90"/>
  <c r="M163" i="90" s="1"/>
  <c r="H174" i="90"/>
  <c r="M174" i="90" s="1"/>
  <c r="H124" i="90"/>
  <c r="M124" i="90" s="1"/>
  <c r="H108" i="90"/>
  <c r="M108" i="90" s="1"/>
  <c r="H92" i="90"/>
  <c r="M92" i="90" s="1"/>
  <c r="H76" i="90"/>
  <c r="M76" i="90" s="1"/>
  <c r="H60" i="90"/>
  <c r="M60" i="90" s="1"/>
  <c r="H44" i="90"/>
  <c r="M44" i="90" s="1"/>
  <c r="H28" i="90"/>
  <c r="M28" i="90" s="1"/>
  <c r="H12" i="90"/>
  <c r="M12" i="90" s="1"/>
  <c r="H135" i="90"/>
  <c r="M135" i="90" s="1"/>
  <c r="J3" i="90"/>
  <c r="K3" i="90" s="1"/>
  <c r="L3" i="90" s="1"/>
  <c r="G189" i="90"/>
  <c r="H177" i="90"/>
  <c r="M177" i="90" s="1"/>
  <c r="H131" i="90"/>
  <c r="M131" i="90" s="1"/>
  <c r="H127" i="90"/>
  <c r="M127" i="90" s="1"/>
  <c r="H123" i="90"/>
  <c r="M123" i="90" s="1"/>
  <c r="H119" i="90"/>
  <c r="M119" i="90" s="1"/>
  <c r="H115" i="90"/>
  <c r="M115" i="90" s="1"/>
  <c r="H111" i="90"/>
  <c r="M111" i="90" s="1"/>
  <c r="H107" i="90"/>
  <c r="M107" i="90" s="1"/>
  <c r="H103" i="90"/>
  <c r="M103" i="90" s="1"/>
  <c r="H99" i="90"/>
  <c r="M99" i="90" s="1"/>
  <c r="H95" i="90"/>
  <c r="M95" i="90" s="1"/>
  <c r="H91" i="90"/>
  <c r="M91" i="90" s="1"/>
  <c r="H87" i="90"/>
  <c r="M87" i="90" s="1"/>
  <c r="H83" i="90"/>
  <c r="M83" i="90" s="1"/>
  <c r="H79" i="90"/>
  <c r="M79" i="90" s="1"/>
  <c r="H75" i="90"/>
  <c r="M75" i="90" s="1"/>
  <c r="H71" i="90"/>
  <c r="M71" i="90" s="1"/>
  <c r="H67" i="90"/>
  <c r="M67" i="90" s="1"/>
  <c r="H63" i="90"/>
  <c r="M63" i="90" s="1"/>
  <c r="H59" i="90"/>
  <c r="M59" i="90" s="1"/>
  <c r="H55" i="90"/>
  <c r="M55" i="90" s="1"/>
  <c r="H51" i="90"/>
  <c r="M51" i="90" s="1"/>
  <c r="H47" i="90"/>
  <c r="M47" i="90" s="1"/>
  <c r="H43" i="90"/>
  <c r="M43" i="90" s="1"/>
  <c r="H39" i="90"/>
  <c r="M39" i="90" s="1"/>
  <c r="H35" i="90"/>
  <c r="M35" i="90" s="1"/>
  <c r="H31" i="90"/>
  <c r="M31" i="90" s="1"/>
  <c r="H27" i="90"/>
  <c r="M27" i="90" s="1"/>
  <c r="H23" i="90"/>
  <c r="M23" i="90" s="1"/>
  <c r="H19" i="90"/>
  <c r="M19" i="90" s="1"/>
  <c r="H15" i="90"/>
  <c r="M15" i="90" s="1"/>
  <c r="H11" i="90"/>
  <c r="M11" i="90" s="1"/>
  <c r="H7" i="90"/>
  <c r="M7" i="90" s="1"/>
  <c r="H3" i="90"/>
  <c r="M3" i="90" s="1"/>
  <c r="H138" i="90"/>
  <c r="M138" i="90" s="1"/>
  <c r="H134" i="90"/>
  <c r="M134" i="90" s="1"/>
  <c r="H130" i="90"/>
  <c r="M130" i="90" s="1"/>
  <c r="H126" i="90"/>
  <c r="M126" i="90" s="1"/>
  <c r="H122" i="90"/>
  <c r="M122" i="90" s="1"/>
  <c r="H118" i="90"/>
  <c r="M118" i="90" s="1"/>
  <c r="H114" i="90"/>
  <c r="M114" i="90" s="1"/>
  <c r="H110" i="90"/>
  <c r="M110" i="90" s="1"/>
  <c r="H106" i="90"/>
  <c r="M106" i="90" s="1"/>
  <c r="H102" i="90"/>
  <c r="M102" i="90" s="1"/>
  <c r="H98" i="90"/>
  <c r="M98" i="90" s="1"/>
  <c r="H94" i="90"/>
  <c r="M94" i="90" s="1"/>
  <c r="H90" i="90"/>
  <c r="M90" i="90" s="1"/>
  <c r="H86" i="90"/>
  <c r="M86" i="90" s="1"/>
  <c r="H82" i="90"/>
  <c r="M82" i="90" s="1"/>
  <c r="H78" i="90"/>
  <c r="M78" i="90" s="1"/>
  <c r="H74" i="90"/>
  <c r="M74" i="90" s="1"/>
  <c r="H70" i="90"/>
  <c r="M70" i="90" s="1"/>
  <c r="H66" i="90"/>
  <c r="M66" i="90" s="1"/>
  <c r="H62" i="90"/>
  <c r="M62" i="90" s="1"/>
  <c r="H58" i="90"/>
  <c r="M58" i="90" s="1"/>
  <c r="H54" i="90"/>
  <c r="M54" i="90" s="1"/>
  <c r="H50" i="90"/>
  <c r="M50" i="90" s="1"/>
  <c r="H46" i="90"/>
  <c r="M46" i="90" s="1"/>
  <c r="H42" i="90"/>
  <c r="M42" i="90" s="1"/>
  <c r="H38" i="90"/>
  <c r="M38" i="90" s="1"/>
  <c r="H34" i="90"/>
  <c r="M34" i="90" s="1"/>
  <c r="H30" i="90"/>
  <c r="M30" i="90" s="1"/>
  <c r="H26" i="90"/>
  <c r="M26" i="90" s="1"/>
  <c r="H22" i="90"/>
  <c r="M22" i="90" s="1"/>
  <c r="H18" i="90"/>
  <c r="M18" i="90" s="1"/>
  <c r="H14" i="90"/>
  <c r="M14" i="90" s="1"/>
  <c r="H10" i="90"/>
  <c r="M10" i="90" s="1"/>
  <c r="H6" i="90"/>
  <c r="M6" i="90" s="1"/>
  <c r="J13" i="90"/>
  <c r="K13" i="90" s="1"/>
  <c r="L13" i="90" s="1"/>
  <c r="H159" i="90"/>
  <c r="M159" i="90" s="1"/>
  <c r="H155" i="90"/>
  <c r="M155" i="90" s="1"/>
  <c r="H151" i="90"/>
  <c r="M151" i="90" s="1"/>
  <c r="H147" i="90"/>
  <c r="M147" i="90" s="1"/>
  <c r="H143" i="90"/>
  <c r="M143" i="90" s="1"/>
  <c r="H139" i="90"/>
  <c r="M139" i="90" s="1"/>
  <c r="H133" i="90"/>
  <c r="M133" i="90" s="1"/>
  <c r="H129" i="90"/>
  <c r="M129" i="90" s="1"/>
  <c r="H125" i="90"/>
  <c r="M125" i="90" s="1"/>
  <c r="H121" i="90"/>
  <c r="M121" i="90" s="1"/>
  <c r="H117" i="90"/>
  <c r="M117" i="90" s="1"/>
  <c r="H113" i="90"/>
  <c r="M113" i="90" s="1"/>
  <c r="H109" i="90"/>
  <c r="M109" i="90" s="1"/>
  <c r="H105" i="90"/>
  <c r="M105" i="90" s="1"/>
  <c r="H101" i="90"/>
  <c r="M101" i="90" s="1"/>
  <c r="H97" i="90"/>
  <c r="M97" i="90" s="1"/>
  <c r="H93" i="90"/>
  <c r="M93" i="90" s="1"/>
  <c r="H89" i="90"/>
  <c r="M89" i="90" s="1"/>
  <c r="H85" i="90"/>
  <c r="M85" i="90" s="1"/>
  <c r="H81" i="90"/>
  <c r="M81" i="90" s="1"/>
  <c r="H77" i="90"/>
  <c r="M77" i="90" s="1"/>
  <c r="H73" i="90"/>
  <c r="M73" i="90" s="1"/>
  <c r="H69" i="90"/>
  <c r="M69" i="90" s="1"/>
  <c r="H65" i="90"/>
  <c r="M65" i="90" s="1"/>
  <c r="H61" i="90"/>
  <c r="M61" i="90" s="1"/>
  <c r="H57" i="90"/>
  <c r="M57" i="90" s="1"/>
  <c r="H53" i="90"/>
  <c r="M53" i="90" s="1"/>
  <c r="H49" i="90"/>
  <c r="M49" i="90" s="1"/>
  <c r="H45" i="90"/>
  <c r="M45" i="90" s="1"/>
  <c r="H41" i="90"/>
  <c r="M41" i="90" s="1"/>
  <c r="H37" i="90"/>
  <c r="M37" i="90" s="1"/>
  <c r="H33" i="90"/>
  <c r="M33" i="90" s="1"/>
  <c r="H29" i="90"/>
  <c r="M29" i="90" s="1"/>
  <c r="H25" i="90"/>
  <c r="M25" i="90" s="1"/>
  <c r="H21" i="90"/>
  <c r="M21" i="90" s="1"/>
  <c r="H17" i="90"/>
  <c r="M17" i="90" s="1"/>
  <c r="H13" i="90"/>
  <c r="M13" i="90" s="1"/>
  <c r="H9" i="90"/>
  <c r="M9" i="90" s="1"/>
  <c r="H5" i="90"/>
  <c r="M5" i="90" s="1"/>
  <c r="H62" i="87"/>
  <c r="M62" i="87" s="1"/>
  <c r="H50" i="87"/>
  <c r="M50" i="87" s="1"/>
  <c r="H42" i="87"/>
  <c r="M42" i="87" s="1"/>
  <c r="H38" i="87"/>
  <c r="M38" i="87" s="1"/>
  <c r="H30" i="87"/>
  <c r="M30" i="87" s="1"/>
  <c r="H22" i="87"/>
  <c r="M22" i="87" s="1"/>
  <c r="H14" i="87"/>
  <c r="M14" i="87" s="1"/>
  <c r="H6" i="87"/>
  <c r="M6" i="87" s="1"/>
  <c r="H65" i="87"/>
  <c r="M65" i="87" s="1"/>
  <c r="H61" i="87"/>
  <c r="M61" i="87" s="1"/>
  <c r="H57" i="87"/>
  <c r="M57" i="87" s="1"/>
  <c r="H53" i="87"/>
  <c r="M53" i="87" s="1"/>
  <c r="H49" i="87"/>
  <c r="M49" i="87" s="1"/>
  <c r="H45" i="87"/>
  <c r="M45" i="87" s="1"/>
  <c r="H41" i="87"/>
  <c r="M41" i="87" s="1"/>
  <c r="H37" i="87"/>
  <c r="M37" i="87" s="1"/>
  <c r="H33" i="87"/>
  <c r="M33" i="87" s="1"/>
  <c r="H29" i="87"/>
  <c r="M29" i="87" s="1"/>
  <c r="H25" i="87"/>
  <c r="M25" i="87" s="1"/>
  <c r="H21" i="87"/>
  <c r="M21" i="87" s="1"/>
  <c r="H17" i="87"/>
  <c r="M17" i="87" s="1"/>
  <c r="H13" i="87"/>
  <c r="M13" i="87" s="1"/>
  <c r="H5" i="87"/>
  <c r="M5" i="87" s="1"/>
  <c r="H68" i="87"/>
  <c r="M68" i="87" s="1"/>
  <c r="H64" i="87"/>
  <c r="M64" i="87" s="1"/>
  <c r="H60" i="87"/>
  <c r="M60" i="87" s="1"/>
  <c r="H56" i="87"/>
  <c r="M56" i="87" s="1"/>
  <c r="H52" i="87"/>
  <c r="M52" i="87" s="1"/>
  <c r="H48" i="87"/>
  <c r="M48" i="87" s="1"/>
  <c r="H44" i="87"/>
  <c r="M44" i="87" s="1"/>
  <c r="H40" i="87"/>
  <c r="M40" i="87" s="1"/>
  <c r="H36" i="87"/>
  <c r="M36" i="87" s="1"/>
  <c r="H32" i="87"/>
  <c r="M32" i="87" s="1"/>
  <c r="H28" i="87"/>
  <c r="M28" i="87" s="1"/>
  <c r="H24" i="87"/>
  <c r="M24" i="87" s="1"/>
  <c r="H20" i="87"/>
  <c r="M20" i="87" s="1"/>
  <c r="H16" i="87"/>
  <c r="M16" i="87" s="1"/>
  <c r="H12" i="87"/>
  <c r="M12" i="87" s="1"/>
  <c r="H4" i="87"/>
  <c r="M4" i="87" s="1"/>
  <c r="H66" i="87"/>
  <c r="M66" i="87" s="1"/>
  <c r="H58" i="87"/>
  <c r="M58" i="87" s="1"/>
  <c r="H54" i="87"/>
  <c r="M54" i="87" s="1"/>
  <c r="H46" i="87"/>
  <c r="M46" i="87" s="1"/>
  <c r="H34" i="87"/>
  <c r="M34" i="87" s="1"/>
  <c r="H26" i="87"/>
  <c r="M26" i="87" s="1"/>
  <c r="H18" i="87"/>
  <c r="M18" i="87" s="1"/>
  <c r="H10" i="87"/>
  <c r="M10" i="87" s="1"/>
  <c r="H67" i="87"/>
  <c r="M67" i="87" s="1"/>
  <c r="H63" i="87"/>
  <c r="M63" i="87" s="1"/>
  <c r="H59" i="87"/>
  <c r="M59" i="87" s="1"/>
  <c r="H55" i="87"/>
  <c r="M55" i="87" s="1"/>
  <c r="H51" i="87"/>
  <c r="M51" i="87" s="1"/>
  <c r="H47" i="87"/>
  <c r="M47" i="87" s="1"/>
  <c r="H43" i="87"/>
  <c r="M43" i="87" s="1"/>
  <c r="H39" i="87"/>
  <c r="M39" i="87" s="1"/>
  <c r="H35" i="87"/>
  <c r="M35" i="87" s="1"/>
  <c r="H31" i="87"/>
  <c r="M31" i="87" s="1"/>
  <c r="H27" i="87"/>
  <c r="M27" i="87" s="1"/>
  <c r="H23" i="87"/>
  <c r="M23" i="87" s="1"/>
  <c r="H19" i="87"/>
  <c r="M19" i="87" s="1"/>
  <c r="H15" i="87"/>
  <c r="M15" i="87" s="1"/>
  <c r="H11" i="87"/>
  <c r="M11" i="87" s="1"/>
  <c r="H7" i="87"/>
  <c r="M7" i="87" s="1"/>
  <c r="H3" i="87"/>
  <c r="M3" i="87" s="1"/>
  <c r="G27" i="85"/>
  <c r="I27" i="85" s="1"/>
  <c r="G189" i="87"/>
  <c r="J2" i="90"/>
  <c r="K2" i="90" s="1"/>
  <c r="I5" i="90"/>
  <c r="I6" i="90" s="1"/>
  <c r="I7" i="90" s="1"/>
  <c r="I8" i="90" s="1"/>
  <c r="I9" i="90" s="1"/>
  <c r="I10" i="90" s="1"/>
  <c r="I11" i="90" s="1"/>
  <c r="I12" i="90" s="1"/>
  <c r="I13" i="90" s="1"/>
  <c r="I14" i="90" s="1"/>
  <c r="I15" i="90" s="1"/>
  <c r="I16" i="90" s="1"/>
  <c r="I17" i="90" s="1"/>
  <c r="I18" i="90" s="1"/>
  <c r="I19" i="90" s="1"/>
  <c r="I20" i="90" s="1"/>
  <c r="I21" i="90" s="1"/>
  <c r="I22" i="90" s="1"/>
  <c r="I23" i="90" s="1"/>
  <c r="I24" i="90" s="1"/>
  <c r="I25" i="90" s="1"/>
  <c r="I26" i="90" s="1"/>
  <c r="I27" i="90" s="1"/>
  <c r="I28" i="90" s="1"/>
  <c r="I29" i="90" s="1"/>
  <c r="I30" i="90" s="1"/>
  <c r="I31" i="90" s="1"/>
  <c r="I32" i="90" s="1"/>
  <c r="I33" i="90" s="1"/>
  <c r="I34" i="90" s="1"/>
  <c r="I35" i="90" s="1"/>
  <c r="I36" i="90" s="1"/>
  <c r="I37" i="90" s="1"/>
  <c r="I38" i="90" s="1"/>
  <c r="I39" i="90" s="1"/>
  <c r="I40" i="90" s="1"/>
  <c r="I41" i="90" s="1"/>
  <c r="I42" i="90" s="1"/>
  <c r="I43" i="90" s="1"/>
  <c r="I44" i="90" s="1"/>
  <c r="I45" i="90" s="1"/>
  <c r="I46" i="90" s="1"/>
  <c r="I47" i="90" s="1"/>
  <c r="I48" i="90" s="1"/>
  <c r="I49" i="90" s="1"/>
  <c r="I50" i="90" s="1"/>
  <c r="I51" i="90" s="1"/>
  <c r="I52" i="90" s="1"/>
  <c r="I53" i="90" s="1"/>
  <c r="I54" i="90" s="1"/>
  <c r="I55" i="90" s="1"/>
  <c r="I56" i="90" s="1"/>
  <c r="I57" i="90" s="1"/>
  <c r="I58" i="90" s="1"/>
  <c r="I59" i="90" s="1"/>
  <c r="I60" i="90" s="1"/>
  <c r="I61" i="90" s="1"/>
  <c r="I62" i="90" s="1"/>
  <c r="I63" i="90" s="1"/>
  <c r="I64" i="90" s="1"/>
  <c r="I65" i="90" s="1"/>
  <c r="I66" i="90" s="1"/>
  <c r="I67" i="90" s="1"/>
  <c r="I68" i="90" s="1"/>
  <c r="I69" i="90" s="1"/>
  <c r="I70" i="90" s="1"/>
  <c r="I71" i="90" s="1"/>
  <c r="I72" i="90" s="1"/>
  <c r="I73" i="90" s="1"/>
  <c r="I74" i="90" s="1"/>
  <c r="I75" i="90" s="1"/>
  <c r="I76" i="90" s="1"/>
  <c r="I77" i="90" s="1"/>
  <c r="I78" i="90" s="1"/>
  <c r="I79" i="90" s="1"/>
  <c r="I80" i="90" s="1"/>
  <c r="I81" i="90" s="1"/>
  <c r="I82" i="90" s="1"/>
  <c r="I83" i="90" s="1"/>
  <c r="I84" i="90" s="1"/>
  <c r="I85" i="90" s="1"/>
  <c r="I86" i="90" s="1"/>
  <c r="I87" i="90" s="1"/>
  <c r="I88" i="90" s="1"/>
  <c r="I89" i="90" s="1"/>
  <c r="I90" i="90" s="1"/>
  <c r="I91" i="90" s="1"/>
  <c r="I92" i="90" s="1"/>
  <c r="I93" i="90" s="1"/>
  <c r="I94" i="90" s="1"/>
  <c r="I95" i="90" s="1"/>
  <c r="I96" i="90" s="1"/>
  <c r="I97" i="90" s="1"/>
  <c r="I98" i="90" s="1"/>
  <c r="I99" i="90" s="1"/>
  <c r="I100" i="90" s="1"/>
  <c r="I101" i="90" s="1"/>
  <c r="I102" i="90" s="1"/>
  <c r="I103" i="90" s="1"/>
  <c r="I104" i="90" s="1"/>
  <c r="I105" i="90" s="1"/>
  <c r="I106" i="90" s="1"/>
  <c r="I107" i="90" s="1"/>
  <c r="I108" i="90" s="1"/>
  <c r="I109" i="90" s="1"/>
  <c r="I110" i="90" s="1"/>
  <c r="I111" i="90" s="1"/>
  <c r="I112" i="90" s="1"/>
  <c r="I113" i="90" s="1"/>
  <c r="I114" i="90" s="1"/>
  <c r="I115" i="90" s="1"/>
  <c r="I116" i="90" s="1"/>
  <c r="I117" i="90" s="1"/>
  <c r="I118" i="90" s="1"/>
  <c r="I119" i="90" s="1"/>
  <c r="I120" i="90" s="1"/>
  <c r="I121" i="90" s="1"/>
  <c r="I122" i="90" s="1"/>
  <c r="I123" i="90" s="1"/>
  <c r="I124" i="90" s="1"/>
  <c r="I125" i="90" s="1"/>
  <c r="I126" i="90" s="1"/>
  <c r="I127" i="90" s="1"/>
  <c r="I128" i="90" s="1"/>
  <c r="I129" i="90" s="1"/>
  <c r="I130" i="90" s="1"/>
  <c r="I131" i="90" s="1"/>
  <c r="I132" i="90" s="1"/>
  <c r="I133" i="90" s="1"/>
  <c r="I134" i="90" s="1"/>
  <c r="I135" i="90" s="1"/>
  <c r="I136" i="90" s="1"/>
  <c r="I137" i="90" s="1"/>
  <c r="I138" i="90" s="1"/>
  <c r="I139" i="90" s="1"/>
  <c r="I140" i="90" s="1"/>
  <c r="I141" i="90" s="1"/>
  <c r="I142" i="90" s="1"/>
  <c r="I143" i="90" s="1"/>
  <c r="I144" i="90" s="1"/>
  <c r="I145" i="90" s="1"/>
  <c r="I146" i="90" s="1"/>
  <c r="I147" i="90" s="1"/>
  <c r="I148" i="90" s="1"/>
  <c r="I149" i="90" s="1"/>
  <c r="I150" i="90" s="1"/>
  <c r="I151" i="90" s="1"/>
  <c r="I152" i="90" s="1"/>
  <c r="I153" i="90" s="1"/>
  <c r="I154" i="90" s="1"/>
  <c r="I155" i="90" s="1"/>
  <c r="I156" i="90" s="1"/>
  <c r="I157" i="90" s="1"/>
  <c r="I158" i="90" s="1"/>
  <c r="I159" i="90" s="1"/>
  <c r="I160" i="90" s="1"/>
  <c r="I161" i="90" s="1"/>
  <c r="I162" i="90" s="1"/>
  <c r="I163" i="90" s="1"/>
  <c r="I164" i="90" s="1"/>
  <c r="I165" i="90" s="1"/>
  <c r="I166" i="90" s="1"/>
  <c r="I167" i="90" s="1"/>
  <c r="I168" i="90" s="1"/>
  <c r="I169" i="90" s="1"/>
  <c r="I170" i="90" s="1"/>
  <c r="I171" i="90" s="1"/>
  <c r="I172" i="90" s="1"/>
  <c r="I173" i="90" s="1"/>
  <c r="I174" i="90" s="1"/>
  <c r="I175" i="90" s="1"/>
  <c r="I176" i="90" s="1"/>
  <c r="I177" i="90" s="1"/>
  <c r="I178" i="90" s="1"/>
  <c r="I179" i="90" s="1"/>
  <c r="I180" i="90" s="1"/>
  <c r="I181" i="90" s="1"/>
  <c r="I182" i="90" s="1"/>
  <c r="I183" i="90" s="1"/>
  <c r="I184" i="90" s="1"/>
  <c r="I185" i="90" s="1"/>
  <c r="I186" i="90" s="1"/>
  <c r="I187" i="90" s="1"/>
  <c r="I188" i="90" s="1"/>
  <c r="J188" i="90" s="1"/>
  <c r="K188" i="90" s="1"/>
  <c r="L188" i="90" s="1"/>
  <c r="H2" i="90"/>
  <c r="J14" i="90" l="1"/>
  <c r="K14" i="90" s="1"/>
  <c r="L14" i="90" s="1"/>
  <c r="J61" i="90"/>
  <c r="K61" i="90" s="1"/>
  <c r="L61" i="90" s="1"/>
  <c r="J11" i="90"/>
  <c r="K11" i="90" s="1"/>
  <c r="L11" i="90" s="1"/>
  <c r="J125" i="90"/>
  <c r="K125" i="90" s="1"/>
  <c r="L125" i="90" s="1"/>
  <c r="J78" i="90"/>
  <c r="K78" i="90" s="1"/>
  <c r="L78" i="90" s="1"/>
  <c r="J75" i="90"/>
  <c r="K75" i="90" s="1"/>
  <c r="L75" i="90" s="1"/>
  <c r="J32" i="90"/>
  <c r="K32" i="90" s="1"/>
  <c r="L32" i="90" s="1"/>
  <c r="J77" i="90"/>
  <c r="K77" i="90" s="1"/>
  <c r="L77" i="90" s="1"/>
  <c r="J30" i="90"/>
  <c r="K30" i="90" s="1"/>
  <c r="L30" i="90" s="1"/>
  <c r="J94" i="90"/>
  <c r="K94" i="90" s="1"/>
  <c r="L94" i="90" s="1"/>
  <c r="J27" i="90"/>
  <c r="K27" i="90" s="1"/>
  <c r="L27" i="90" s="1"/>
  <c r="J48" i="90"/>
  <c r="K48" i="90" s="1"/>
  <c r="L48" i="90" s="1"/>
  <c r="J29" i="90"/>
  <c r="K29" i="90" s="1"/>
  <c r="L29" i="90" s="1"/>
  <c r="J157" i="90"/>
  <c r="K157" i="90" s="1"/>
  <c r="L157" i="90" s="1"/>
  <c r="J46" i="90"/>
  <c r="K46" i="90" s="1"/>
  <c r="L46" i="90" s="1"/>
  <c r="J110" i="90"/>
  <c r="K110" i="90" s="1"/>
  <c r="L110" i="90" s="1"/>
  <c r="J43" i="90"/>
  <c r="K43" i="90" s="1"/>
  <c r="L43" i="90" s="1"/>
  <c r="J17" i="90"/>
  <c r="K17" i="90" s="1"/>
  <c r="L17" i="90" s="1"/>
  <c r="J141" i="90"/>
  <c r="K141" i="90" s="1"/>
  <c r="L141" i="90" s="1"/>
  <c r="J93" i="90"/>
  <c r="K93" i="90" s="1"/>
  <c r="L93" i="90" s="1"/>
  <c r="J45" i="90"/>
  <c r="K45" i="90" s="1"/>
  <c r="L45" i="90" s="1"/>
  <c r="J109" i="90"/>
  <c r="K109" i="90" s="1"/>
  <c r="L109" i="90" s="1"/>
  <c r="J62" i="90"/>
  <c r="K62" i="90" s="1"/>
  <c r="L62" i="90" s="1"/>
  <c r="J59" i="90"/>
  <c r="K59" i="90" s="1"/>
  <c r="L59" i="90" s="1"/>
  <c r="J16" i="90"/>
  <c r="K16" i="90" s="1"/>
  <c r="L16" i="90" s="1"/>
  <c r="J126" i="90"/>
  <c r="K126" i="90" s="1"/>
  <c r="L126" i="90" s="1"/>
  <c r="J154" i="90"/>
  <c r="K154" i="90" s="1"/>
  <c r="L154" i="90" s="1"/>
  <c r="J91" i="90"/>
  <c r="K91" i="90" s="1"/>
  <c r="L91" i="90" s="1"/>
  <c r="J123" i="90"/>
  <c r="K123" i="90" s="1"/>
  <c r="L123" i="90" s="1"/>
  <c r="J151" i="90"/>
  <c r="K151" i="90" s="1"/>
  <c r="L151" i="90" s="1"/>
  <c r="J112" i="90"/>
  <c r="K112" i="90" s="1"/>
  <c r="L112" i="90" s="1"/>
  <c r="J152" i="90"/>
  <c r="K152" i="90" s="1"/>
  <c r="L152" i="90" s="1"/>
  <c r="J168" i="90"/>
  <c r="K168" i="90" s="1"/>
  <c r="L168" i="90" s="1"/>
  <c r="J184" i="90"/>
  <c r="K184" i="90" s="1"/>
  <c r="L184" i="90" s="1"/>
  <c r="J174" i="90"/>
  <c r="K174" i="90" s="1"/>
  <c r="L174" i="90" s="1"/>
  <c r="J80" i="90"/>
  <c r="K80" i="90" s="1"/>
  <c r="L80" i="90" s="1"/>
  <c r="J132" i="90"/>
  <c r="K132" i="90" s="1"/>
  <c r="L132" i="90" s="1"/>
  <c r="J164" i="90"/>
  <c r="K164" i="90" s="1"/>
  <c r="L164" i="90" s="1"/>
  <c r="J33" i="90"/>
  <c r="K33" i="90" s="1"/>
  <c r="L33" i="90" s="1"/>
  <c r="J81" i="90"/>
  <c r="K81" i="90" s="1"/>
  <c r="L81" i="90" s="1"/>
  <c r="J113" i="90"/>
  <c r="K113" i="90" s="1"/>
  <c r="L113" i="90" s="1"/>
  <c r="J145" i="90"/>
  <c r="K145" i="90" s="1"/>
  <c r="L145" i="90" s="1"/>
  <c r="J18" i="90"/>
  <c r="K18" i="90" s="1"/>
  <c r="L18" i="90" s="1"/>
  <c r="J34" i="90"/>
  <c r="K34" i="90" s="1"/>
  <c r="L34" i="90" s="1"/>
  <c r="J50" i="90"/>
  <c r="K50" i="90" s="1"/>
  <c r="L50" i="90" s="1"/>
  <c r="J66" i="90"/>
  <c r="K66" i="90" s="1"/>
  <c r="L66" i="90" s="1"/>
  <c r="J82" i="90"/>
  <c r="K82" i="90" s="1"/>
  <c r="L82" i="90" s="1"/>
  <c r="J98" i="90"/>
  <c r="K98" i="90" s="1"/>
  <c r="L98" i="90" s="1"/>
  <c r="J114" i="90"/>
  <c r="K114" i="90" s="1"/>
  <c r="L114" i="90" s="1"/>
  <c r="J130" i="90"/>
  <c r="K130" i="90" s="1"/>
  <c r="L130" i="90" s="1"/>
  <c r="J142" i="90"/>
  <c r="K142" i="90" s="1"/>
  <c r="L142" i="90" s="1"/>
  <c r="J158" i="90"/>
  <c r="K158" i="90" s="1"/>
  <c r="L158" i="90" s="1"/>
  <c r="J15" i="90"/>
  <c r="K15" i="90" s="1"/>
  <c r="L15" i="90" s="1"/>
  <c r="J31" i="90"/>
  <c r="K31" i="90" s="1"/>
  <c r="L31" i="90" s="1"/>
  <c r="J47" i="90"/>
  <c r="K47" i="90" s="1"/>
  <c r="L47" i="90" s="1"/>
  <c r="J63" i="90"/>
  <c r="K63" i="90" s="1"/>
  <c r="L63" i="90" s="1"/>
  <c r="J79" i="90"/>
  <c r="K79" i="90" s="1"/>
  <c r="L79" i="90" s="1"/>
  <c r="J95" i="90"/>
  <c r="K95" i="90" s="1"/>
  <c r="L95" i="90" s="1"/>
  <c r="J111" i="90"/>
  <c r="K111" i="90" s="1"/>
  <c r="L111" i="90" s="1"/>
  <c r="J127" i="90"/>
  <c r="K127" i="90" s="1"/>
  <c r="L127" i="90" s="1"/>
  <c r="J139" i="90"/>
  <c r="K139" i="90" s="1"/>
  <c r="L139" i="90" s="1"/>
  <c r="J155" i="90"/>
  <c r="K155" i="90" s="1"/>
  <c r="L155" i="90" s="1"/>
  <c r="J163" i="90"/>
  <c r="K163" i="90" s="1"/>
  <c r="L163" i="90" s="1"/>
  <c r="J171" i="90"/>
  <c r="K171" i="90" s="1"/>
  <c r="L171" i="90" s="1"/>
  <c r="J179" i="90"/>
  <c r="K179" i="90" s="1"/>
  <c r="L179" i="90" s="1"/>
  <c r="J187" i="90"/>
  <c r="K187" i="90" s="1"/>
  <c r="L187" i="90" s="1"/>
  <c r="J124" i="90"/>
  <c r="K124" i="90" s="1"/>
  <c r="L124" i="90" s="1"/>
  <c r="J186" i="90"/>
  <c r="K186" i="90" s="1"/>
  <c r="L186" i="90" s="1"/>
  <c r="J20" i="90"/>
  <c r="K20" i="90" s="1"/>
  <c r="L20" i="90" s="1"/>
  <c r="J36" i="90"/>
  <c r="K36" i="90" s="1"/>
  <c r="L36" i="90" s="1"/>
  <c r="J52" i="90"/>
  <c r="K52" i="90" s="1"/>
  <c r="L52" i="90" s="1"/>
  <c r="J68" i="90"/>
  <c r="K68" i="90" s="1"/>
  <c r="L68" i="90" s="1"/>
  <c r="J84" i="90"/>
  <c r="K84" i="90" s="1"/>
  <c r="L84" i="90" s="1"/>
  <c r="J108" i="90"/>
  <c r="K108" i="90" s="1"/>
  <c r="L108" i="90" s="1"/>
  <c r="J178" i="90"/>
  <c r="K178" i="90" s="1"/>
  <c r="L178" i="90" s="1"/>
  <c r="J181" i="90"/>
  <c r="K181" i="90" s="1"/>
  <c r="L181" i="90" s="1"/>
  <c r="J166" i="90"/>
  <c r="K166" i="90" s="1"/>
  <c r="L166" i="90" s="1"/>
  <c r="J173" i="90"/>
  <c r="K173" i="90" s="1"/>
  <c r="L173" i="90" s="1"/>
  <c r="J107" i="90"/>
  <c r="K107" i="90" s="1"/>
  <c r="L107" i="90" s="1"/>
  <c r="J136" i="90"/>
  <c r="K136" i="90" s="1"/>
  <c r="L136" i="90" s="1"/>
  <c r="J64" i="90"/>
  <c r="K64" i="90" s="1"/>
  <c r="L64" i="90" s="1"/>
  <c r="J100" i="90"/>
  <c r="K100" i="90" s="1"/>
  <c r="L100" i="90" s="1"/>
  <c r="J148" i="90"/>
  <c r="K148" i="90" s="1"/>
  <c r="L148" i="90" s="1"/>
  <c r="J180" i="90"/>
  <c r="K180" i="90" s="1"/>
  <c r="L180" i="90" s="1"/>
  <c r="J49" i="90"/>
  <c r="K49" i="90" s="1"/>
  <c r="L49" i="90" s="1"/>
  <c r="J65" i="90"/>
  <c r="K65" i="90" s="1"/>
  <c r="L65" i="90" s="1"/>
  <c r="J97" i="90"/>
  <c r="K97" i="90" s="1"/>
  <c r="L97" i="90" s="1"/>
  <c r="J129" i="90"/>
  <c r="K129" i="90" s="1"/>
  <c r="L129" i="90" s="1"/>
  <c r="J161" i="90"/>
  <c r="K161" i="90" s="1"/>
  <c r="L161" i="90" s="1"/>
  <c r="H189" i="90"/>
  <c r="J5" i="90"/>
  <c r="K5" i="90" s="1"/>
  <c r="L5" i="90" s="1"/>
  <c r="J21" i="90"/>
  <c r="K21" i="90" s="1"/>
  <c r="L21" i="90" s="1"/>
  <c r="J37" i="90"/>
  <c r="K37" i="90" s="1"/>
  <c r="L37" i="90" s="1"/>
  <c r="J53" i="90"/>
  <c r="K53" i="90" s="1"/>
  <c r="L53" i="90" s="1"/>
  <c r="J69" i="90"/>
  <c r="K69" i="90" s="1"/>
  <c r="L69" i="90" s="1"/>
  <c r="J85" i="90"/>
  <c r="K85" i="90" s="1"/>
  <c r="L85" i="90" s="1"/>
  <c r="J101" i="90"/>
  <c r="K101" i="90" s="1"/>
  <c r="L101" i="90" s="1"/>
  <c r="J117" i="90"/>
  <c r="K117" i="90" s="1"/>
  <c r="L117" i="90" s="1"/>
  <c r="J133" i="90"/>
  <c r="K133" i="90" s="1"/>
  <c r="L133" i="90" s="1"/>
  <c r="J149" i="90"/>
  <c r="K149" i="90" s="1"/>
  <c r="L149" i="90" s="1"/>
  <c r="J165" i="90"/>
  <c r="K165" i="90" s="1"/>
  <c r="L165" i="90" s="1"/>
  <c r="J6" i="90"/>
  <c r="K6" i="90" s="1"/>
  <c r="L6" i="90" s="1"/>
  <c r="J22" i="90"/>
  <c r="K22" i="90" s="1"/>
  <c r="L22" i="90" s="1"/>
  <c r="J38" i="90"/>
  <c r="K38" i="90" s="1"/>
  <c r="L38" i="90" s="1"/>
  <c r="J54" i="90"/>
  <c r="K54" i="90" s="1"/>
  <c r="L54" i="90" s="1"/>
  <c r="J70" i="90"/>
  <c r="K70" i="90" s="1"/>
  <c r="L70" i="90" s="1"/>
  <c r="J86" i="90"/>
  <c r="K86" i="90" s="1"/>
  <c r="L86" i="90" s="1"/>
  <c r="J102" i="90"/>
  <c r="K102" i="90" s="1"/>
  <c r="L102" i="90" s="1"/>
  <c r="J118" i="90"/>
  <c r="K118" i="90" s="1"/>
  <c r="L118" i="90" s="1"/>
  <c r="J134" i="90"/>
  <c r="K134" i="90" s="1"/>
  <c r="L134" i="90" s="1"/>
  <c r="J146" i="90"/>
  <c r="K146" i="90" s="1"/>
  <c r="L146" i="90" s="1"/>
  <c r="J162" i="90"/>
  <c r="K162" i="90" s="1"/>
  <c r="L162" i="90" s="1"/>
  <c r="J19" i="90"/>
  <c r="K19" i="90" s="1"/>
  <c r="L19" i="90" s="1"/>
  <c r="J35" i="90"/>
  <c r="K35" i="90" s="1"/>
  <c r="L35" i="90" s="1"/>
  <c r="J51" i="90"/>
  <c r="K51" i="90" s="1"/>
  <c r="L51" i="90" s="1"/>
  <c r="J67" i="90"/>
  <c r="K67" i="90" s="1"/>
  <c r="L67" i="90" s="1"/>
  <c r="J83" i="90"/>
  <c r="K83" i="90" s="1"/>
  <c r="L83" i="90" s="1"/>
  <c r="J99" i="90"/>
  <c r="K99" i="90" s="1"/>
  <c r="L99" i="90" s="1"/>
  <c r="J115" i="90"/>
  <c r="K115" i="90" s="1"/>
  <c r="L115" i="90" s="1"/>
  <c r="J131" i="90"/>
  <c r="K131" i="90" s="1"/>
  <c r="L131" i="90" s="1"/>
  <c r="J143" i="90"/>
  <c r="K143" i="90" s="1"/>
  <c r="L143" i="90" s="1"/>
  <c r="J159" i="90"/>
  <c r="K159" i="90" s="1"/>
  <c r="L159" i="90" s="1"/>
  <c r="J92" i="90"/>
  <c r="K92" i="90" s="1"/>
  <c r="L92" i="90" s="1"/>
  <c r="J128" i="90"/>
  <c r="K128" i="90" s="1"/>
  <c r="L128" i="90" s="1"/>
  <c r="J144" i="90"/>
  <c r="K144" i="90" s="1"/>
  <c r="L144" i="90" s="1"/>
  <c r="J160" i="90"/>
  <c r="K160" i="90" s="1"/>
  <c r="L160" i="90" s="1"/>
  <c r="J176" i="90"/>
  <c r="K176" i="90" s="1"/>
  <c r="L176" i="90" s="1"/>
  <c r="J8" i="90"/>
  <c r="K8" i="90" s="1"/>
  <c r="L8" i="90" s="1"/>
  <c r="J24" i="90"/>
  <c r="K24" i="90" s="1"/>
  <c r="L24" i="90" s="1"/>
  <c r="J40" i="90"/>
  <c r="K40" i="90" s="1"/>
  <c r="L40" i="90" s="1"/>
  <c r="J56" i="90"/>
  <c r="K56" i="90" s="1"/>
  <c r="L56" i="90" s="1"/>
  <c r="J72" i="90"/>
  <c r="K72" i="90" s="1"/>
  <c r="L72" i="90" s="1"/>
  <c r="J88" i="90"/>
  <c r="K88" i="90" s="1"/>
  <c r="L88" i="90" s="1"/>
  <c r="J116" i="90"/>
  <c r="K116" i="90" s="1"/>
  <c r="L116" i="90" s="1"/>
  <c r="J140" i="90"/>
  <c r="K140" i="90" s="1"/>
  <c r="L140" i="90" s="1"/>
  <c r="J156" i="90"/>
  <c r="K156" i="90" s="1"/>
  <c r="L156" i="90" s="1"/>
  <c r="J172" i="90"/>
  <c r="K172" i="90" s="1"/>
  <c r="L172" i="90" s="1"/>
  <c r="J170" i="90"/>
  <c r="K170" i="90" s="1"/>
  <c r="L170" i="90" s="1"/>
  <c r="J9" i="90"/>
  <c r="K9" i="90" s="1"/>
  <c r="L9" i="90" s="1"/>
  <c r="J25" i="90"/>
  <c r="K25" i="90" s="1"/>
  <c r="L25" i="90" s="1"/>
  <c r="J41" i="90"/>
  <c r="K41" i="90" s="1"/>
  <c r="L41" i="90" s="1"/>
  <c r="J57" i="90"/>
  <c r="K57" i="90" s="1"/>
  <c r="L57" i="90" s="1"/>
  <c r="J73" i="90"/>
  <c r="K73" i="90" s="1"/>
  <c r="L73" i="90" s="1"/>
  <c r="J89" i="90"/>
  <c r="K89" i="90" s="1"/>
  <c r="L89" i="90" s="1"/>
  <c r="J105" i="90"/>
  <c r="K105" i="90" s="1"/>
  <c r="L105" i="90" s="1"/>
  <c r="J121" i="90"/>
  <c r="K121" i="90" s="1"/>
  <c r="L121" i="90" s="1"/>
  <c r="J137" i="90"/>
  <c r="K137" i="90" s="1"/>
  <c r="L137" i="90" s="1"/>
  <c r="J153" i="90"/>
  <c r="K153" i="90" s="1"/>
  <c r="L153" i="90" s="1"/>
  <c r="J169" i="90"/>
  <c r="K169" i="90" s="1"/>
  <c r="L169" i="90" s="1"/>
  <c r="J10" i="90"/>
  <c r="K10" i="90" s="1"/>
  <c r="L10" i="90" s="1"/>
  <c r="J26" i="90"/>
  <c r="K26" i="90" s="1"/>
  <c r="L26" i="90" s="1"/>
  <c r="J42" i="90"/>
  <c r="K42" i="90" s="1"/>
  <c r="L42" i="90" s="1"/>
  <c r="J58" i="90"/>
  <c r="K58" i="90" s="1"/>
  <c r="L58" i="90" s="1"/>
  <c r="J74" i="90"/>
  <c r="K74" i="90" s="1"/>
  <c r="L74" i="90" s="1"/>
  <c r="J90" i="90"/>
  <c r="K90" i="90" s="1"/>
  <c r="L90" i="90" s="1"/>
  <c r="J106" i="90"/>
  <c r="K106" i="90" s="1"/>
  <c r="L106" i="90" s="1"/>
  <c r="J122" i="90"/>
  <c r="K122" i="90" s="1"/>
  <c r="L122" i="90" s="1"/>
  <c r="J138" i="90"/>
  <c r="K138" i="90" s="1"/>
  <c r="L138" i="90" s="1"/>
  <c r="J150" i="90"/>
  <c r="K150" i="90" s="1"/>
  <c r="L150" i="90" s="1"/>
  <c r="J7" i="90"/>
  <c r="K7" i="90" s="1"/>
  <c r="L7" i="90" s="1"/>
  <c r="J23" i="90"/>
  <c r="K23" i="90" s="1"/>
  <c r="L23" i="90" s="1"/>
  <c r="J39" i="90"/>
  <c r="K39" i="90" s="1"/>
  <c r="L39" i="90" s="1"/>
  <c r="J55" i="90"/>
  <c r="K55" i="90" s="1"/>
  <c r="L55" i="90" s="1"/>
  <c r="J71" i="90"/>
  <c r="K71" i="90" s="1"/>
  <c r="L71" i="90" s="1"/>
  <c r="J87" i="90"/>
  <c r="K87" i="90" s="1"/>
  <c r="L87" i="90" s="1"/>
  <c r="J103" i="90"/>
  <c r="K103" i="90" s="1"/>
  <c r="L103" i="90" s="1"/>
  <c r="J119" i="90"/>
  <c r="K119" i="90" s="1"/>
  <c r="L119" i="90" s="1"/>
  <c r="J135" i="90"/>
  <c r="K135" i="90" s="1"/>
  <c r="L135" i="90" s="1"/>
  <c r="J147" i="90"/>
  <c r="K147" i="90" s="1"/>
  <c r="L147" i="90" s="1"/>
  <c r="J167" i="90"/>
  <c r="K167" i="90" s="1"/>
  <c r="L167" i="90" s="1"/>
  <c r="J175" i="90"/>
  <c r="K175" i="90" s="1"/>
  <c r="L175" i="90" s="1"/>
  <c r="J183" i="90"/>
  <c r="K183" i="90" s="1"/>
  <c r="L183" i="90" s="1"/>
  <c r="J104" i="90"/>
  <c r="K104" i="90" s="1"/>
  <c r="L104" i="90" s="1"/>
  <c r="J12" i="90"/>
  <c r="K12" i="90" s="1"/>
  <c r="L12" i="90" s="1"/>
  <c r="J28" i="90"/>
  <c r="K28" i="90" s="1"/>
  <c r="L28" i="90" s="1"/>
  <c r="J44" i="90"/>
  <c r="K44" i="90" s="1"/>
  <c r="L44" i="90" s="1"/>
  <c r="J60" i="90"/>
  <c r="K60" i="90" s="1"/>
  <c r="L60" i="90" s="1"/>
  <c r="J76" i="90"/>
  <c r="K76" i="90" s="1"/>
  <c r="L76" i="90" s="1"/>
  <c r="J96" i="90"/>
  <c r="K96" i="90" s="1"/>
  <c r="L96" i="90" s="1"/>
  <c r="J120" i="90"/>
  <c r="K120" i="90" s="1"/>
  <c r="L120" i="90" s="1"/>
  <c r="J177" i="90"/>
  <c r="K177" i="90" s="1"/>
  <c r="L177" i="90" s="1"/>
  <c r="J185" i="90"/>
  <c r="K185" i="90" s="1"/>
  <c r="L185" i="90" s="1"/>
  <c r="J182" i="90"/>
  <c r="K182" i="90" s="1"/>
  <c r="L182" i="90" s="1"/>
  <c r="M189" i="87"/>
  <c r="H189" i="87"/>
  <c r="M2" i="90"/>
  <c r="M189" i="90" s="1"/>
  <c r="L2" i="90" l="1"/>
  <c r="F4" i="79"/>
  <c r="G4" i="79" l="1"/>
  <c r="E4" i="79"/>
  <c r="D4" i="79"/>
  <c r="J3" i="79" l="1"/>
  <c r="L3" i="79" s="1"/>
  <c r="J2" i="79"/>
  <c r="L2" i="79" l="1"/>
  <c r="L4" i="79" s="1"/>
  <c r="J4" i="79"/>
  <c r="H4" i="79" l="1"/>
  <c r="I3" i="87" l="1"/>
  <c r="J3" i="87" s="1"/>
  <c r="J2" i="87"/>
  <c r="K2" i="87" l="1"/>
  <c r="L2" i="87" s="1"/>
  <c r="K3" i="87"/>
  <c r="L3" i="87" s="1"/>
  <c r="I4" i="87"/>
  <c r="J4" i="87" s="1"/>
  <c r="K4" i="87" l="1"/>
  <c r="L4" i="87" s="1"/>
  <c r="I5" i="87"/>
  <c r="I6" i="87" l="1"/>
  <c r="J5" i="87"/>
  <c r="K5" i="87" l="1"/>
  <c r="L5" i="87" s="1"/>
  <c r="I7" i="87"/>
  <c r="J6" i="87"/>
  <c r="K6" i="87" s="1"/>
  <c r="L6" i="87" s="1"/>
  <c r="I8" i="87" l="1"/>
  <c r="J7" i="87"/>
  <c r="K7" i="87" s="1"/>
  <c r="L7" i="87" s="1"/>
  <c r="J8" i="87" l="1"/>
  <c r="K8" i="87" s="1"/>
  <c r="L8" i="87" s="1"/>
  <c r="I9" i="87"/>
  <c r="J9" i="87" l="1"/>
  <c r="K9" i="87" s="1"/>
  <c r="L9" i="87" s="1"/>
  <c r="I10" i="87"/>
  <c r="I11" i="87" l="1"/>
  <c r="J10" i="87"/>
  <c r="K10" i="87" s="1"/>
  <c r="L10" i="87" s="1"/>
  <c r="I12" i="87" l="1"/>
  <c r="J11" i="87"/>
  <c r="K11" i="87" s="1"/>
  <c r="L11" i="87" s="1"/>
  <c r="I13" i="87" l="1"/>
  <c r="J12" i="87"/>
  <c r="K12" i="87" s="1"/>
  <c r="L12" i="87" s="1"/>
  <c r="I14" i="87" l="1"/>
  <c r="J13" i="87"/>
  <c r="K13" i="87" l="1"/>
  <c r="L13" i="87" s="1"/>
  <c r="I15" i="87"/>
  <c r="J14" i="87"/>
  <c r="K14" i="87" s="1"/>
  <c r="L14" i="87" s="1"/>
  <c r="I16" i="87" l="1"/>
  <c r="J15" i="87"/>
  <c r="K15" i="87" s="1"/>
  <c r="L15" i="87" s="1"/>
  <c r="I17" i="87" l="1"/>
  <c r="J16" i="87"/>
  <c r="K16" i="87" s="1"/>
  <c r="L16" i="87" s="1"/>
  <c r="I18" i="87" l="1"/>
  <c r="J17" i="87"/>
  <c r="K17" i="87" l="1"/>
  <c r="L17" i="87" s="1"/>
  <c r="I19" i="87"/>
  <c r="J18" i="87"/>
  <c r="K18" i="87" s="1"/>
  <c r="L18" i="87" s="1"/>
  <c r="I20" i="87" l="1"/>
  <c r="J19" i="87"/>
  <c r="K19" i="87" s="1"/>
  <c r="L19" i="87" s="1"/>
  <c r="I21" i="87" l="1"/>
  <c r="J20" i="87"/>
  <c r="K20" i="87" s="1"/>
  <c r="L20" i="87" s="1"/>
  <c r="I22" i="87" l="1"/>
  <c r="J21" i="87"/>
  <c r="K21" i="87" l="1"/>
  <c r="L21" i="87" s="1"/>
  <c r="I23" i="87"/>
  <c r="J22" i="87"/>
  <c r="K22" i="87" s="1"/>
  <c r="L22" i="87" s="1"/>
  <c r="I24" i="87" l="1"/>
  <c r="J23" i="87"/>
  <c r="K23" i="87" s="1"/>
  <c r="L23" i="87" s="1"/>
  <c r="I25" i="87" l="1"/>
  <c r="J24" i="87"/>
  <c r="K24" i="87" s="1"/>
  <c r="L24" i="87" s="1"/>
  <c r="I26" i="87" l="1"/>
  <c r="J25" i="87"/>
  <c r="J189" i="90"/>
  <c r="K25" i="87" l="1"/>
  <c r="L25" i="87" s="1"/>
  <c r="I27" i="87"/>
  <c r="J26" i="87"/>
  <c r="K26" i="87" s="1"/>
  <c r="L26" i="87" s="1"/>
  <c r="K189" i="90"/>
  <c r="I28" i="87" l="1"/>
  <c r="J27" i="87"/>
  <c r="K27" i="87" s="1"/>
  <c r="L27" i="87" s="1"/>
  <c r="I29" i="87" l="1"/>
  <c r="J28" i="87"/>
  <c r="K28" i="87" s="1"/>
  <c r="L28" i="87" s="1"/>
  <c r="I30" i="87" l="1"/>
  <c r="J29" i="87"/>
  <c r="K29" i="87" l="1"/>
  <c r="L29" i="87" s="1"/>
  <c r="I31" i="87"/>
  <c r="J30" i="87"/>
  <c r="K30" i="87" s="1"/>
  <c r="L30" i="87" s="1"/>
  <c r="I32" i="87" l="1"/>
  <c r="J31" i="87"/>
  <c r="K31" i="87" s="1"/>
  <c r="L31" i="87" s="1"/>
  <c r="I33" i="87" l="1"/>
  <c r="J32" i="87"/>
  <c r="K32" i="87" s="1"/>
  <c r="L32" i="87" s="1"/>
  <c r="I34" i="87" l="1"/>
  <c r="J33" i="87"/>
  <c r="K33" i="87" l="1"/>
  <c r="L33" i="87" s="1"/>
  <c r="I35" i="87"/>
  <c r="J34" i="87"/>
  <c r="K34" i="87" s="1"/>
  <c r="L34" i="87" s="1"/>
  <c r="I36" i="87" l="1"/>
  <c r="J35" i="87"/>
  <c r="K35" i="87" s="1"/>
  <c r="L35" i="87" s="1"/>
  <c r="I37" i="87" l="1"/>
  <c r="J36" i="87"/>
  <c r="K36" i="87" s="1"/>
  <c r="L36" i="87" s="1"/>
  <c r="I38" i="87" l="1"/>
  <c r="J37" i="87"/>
  <c r="K37" i="87" l="1"/>
  <c r="L37" i="87" s="1"/>
  <c r="I39" i="87"/>
  <c r="J38" i="87"/>
  <c r="K38" i="87" s="1"/>
  <c r="L38" i="87" s="1"/>
  <c r="I40" i="87" l="1"/>
  <c r="J39" i="87"/>
  <c r="K39" i="87" s="1"/>
  <c r="L39" i="87" s="1"/>
  <c r="I41" i="87" l="1"/>
  <c r="J40" i="87"/>
  <c r="K40" i="87" s="1"/>
  <c r="L40" i="87" s="1"/>
  <c r="I42" i="87" l="1"/>
  <c r="J41" i="87"/>
  <c r="K41" i="87" l="1"/>
  <c r="L41" i="87" s="1"/>
  <c r="I43" i="87"/>
  <c r="J42" i="87"/>
  <c r="K42" i="87" s="1"/>
  <c r="L42" i="87" s="1"/>
  <c r="I44" i="87" l="1"/>
  <c r="J43" i="87"/>
  <c r="K43" i="87" s="1"/>
  <c r="L43" i="87" s="1"/>
  <c r="I45" i="87" l="1"/>
  <c r="J44" i="87"/>
  <c r="K44" i="87" s="1"/>
  <c r="L44" i="87" s="1"/>
  <c r="I46" i="87" l="1"/>
  <c r="J45" i="87"/>
  <c r="I47" i="87" l="1"/>
  <c r="J46" i="87"/>
  <c r="K46" i="87" s="1"/>
  <c r="L46" i="87" s="1"/>
  <c r="K45" i="87"/>
  <c r="L45" i="87" s="1"/>
  <c r="I48" i="87" l="1"/>
  <c r="J47" i="87"/>
  <c r="K47" i="87" s="1"/>
  <c r="L47" i="87" s="1"/>
  <c r="I49" i="87" l="1"/>
  <c r="J48" i="87"/>
  <c r="K48" i="87" s="1"/>
  <c r="L48" i="87" s="1"/>
  <c r="I50" i="87" l="1"/>
  <c r="J49" i="87"/>
  <c r="K49" i="87" l="1"/>
  <c r="L49" i="87" s="1"/>
  <c r="I51" i="87"/>
  <c r="J50" i="87"/>
  <c r="K50" i="87" s="1"/>
  <c r="L50" i="87" s="1"/>
  <c r="I52" i="87" l="1"/>
  <c r="J51" i="87"/>
  <c r="K51" i="87" s="1"/>
  <c r="L51" i="87" s="1"/>
  <c r="I53" i="87" l="1"/>
  <c r="J52" i="87"/>
  <c r="K52" i="87" s="1"/>
  <c r="L52" i="87" s="1"/>
  <c r="I54" i="87" l="1"/>
  <c r="J53" i="87"/>
  <c r="K53" i="87" l="1"/>
  <c r="L53" i="87" s="1"/>
  <c r="I55" i="87"/>
  <c r="J54" i="87"/>
  <c r="K54" i="87" s="1"/>
  <c r="L54" i="87" s="1"/>
  <c r="I56" i="87" l="1"/>
  <c r="J55" i="87"/>
  <c r="K55" i="87" s="1"/>
  <c r="L55" i="87" s="1"/>
  <c r="I57" i="87" l="1"/>
  <c r="J56" i="87"/>
  <c r="K56" i="87" s="1"/>
  <c r="L56" i="87" s="1"/>
  <c r="I58" i="87" l="1"/>
  <c r="J57" i="87"/>
  <c r="K57" i="87" l="1"/>
  <c r="L57" i="87" s="1"/>
  <c r="I59" i="87"/>
  <c r="J58" i="87"/>
  <c r="K58" i="87" s="1"/>
  <c r="L58" i="87" s="1"/>
  <c r="I60" i="87" l="1"/>
  <c r="J59" i="87"/>
  <c r="K59" i="87" s="1"/>
  <c r="L59" i="87" s="1"/>
  <c r="I61" i="87" l="1"/>
  <c r="J60" i="87"/>
  <c r="K60" i="87" s="1"/>
  <c r="L60" i="87" s="1"/>
  <c r="I62" i="87" l="1"/>
  <c r="J61" i="87"/>
  <c r="K61" i="87" l="1"/>
  <c r="L61" i="87" s="1"/>
  <c r="I63" i="87"/>
  <c r="J62" i="87"/>
  <c r="K62" i="87" s="1"/>
  <c r="L62" i="87" s="1"/>
  <c r="I64" i="87" l="1"/>
  <c r="J63" i="87"/>
  <c r="K63" i="87" s="1"/>
  <c r="L63" i="87" s="1"/>
  <c r="I65" i="87" l="1"/>
  <c r="J64" i="87"/>
  <c r="K64" i="87" s="1"/>
  <c r="L64" i="87" s="1"/>
  <c r="I66" i="87" l="1"/>
  <c r="J65" i="87"/>
  <c r="K65" i="87" l="1"/>
  <c r="L65" i="87" s="1"/>
  <c r="I67" i="87"/>
  <c r="J66" i="87"/>
  <c r="K66" i="87" s="1"/>
  <c r="L66" i="87" s="1"/>
  <c r="I68" i="87" l="1"/>
  <c r="J67" i="87"/>
  <c r="K67" i="87" s="1"/>
  <c r="L67" i="87" s="1"/>
  <c r="I69" i="87" l="1"/>
  <c r="J68" i="87"/>
  <c r="K68" i="87" s="1"/>
  <c r="L68" i="87" s="1"/>
  <c r="I70" i="87" l="1"/>
  <c r="J69" i="87"/>
  <c r="K69" i="87" l="1"/>
  <c r="L69" i="87" s="1"/>
  <c r="I71" i="87"/>
  <c r="J70" i="87"/>
  <c r="K70" i="87" s="1"/>
  <c r="L70" i="87" s="1"/>
  <c r="I72" i="87" l="1"/>
  <c r="J71" i="87"/>
  <c r="K71" i="87" s="1"/>
  <c r="L71" i="87" s="1"/>
  <c r="I73" i="87" l="1"/>
  <c r="J72" i="87"/>
  <c r="K72" i="87" s="1"/>
  <c r="L72" i="87" s="1"/>
  <c r="I74" i="87" l="1"/>
  <c r="J73" i="87"/>
  <c r="K73" i="87" l="1"/>
  <c r="L73" i="87" s="1"/>
  <c r="I75" i="87"/>
  <c r="J74" i="87"/>
  <c r="K74" i="87" s="1"/>
  <c r="L74" i="87" s="1"/>
  <c r="I76" i="87" l="1"/>
  <c r="J75" i="87"/>
  <c r="K75" i="87" s="1"/>
  <c r="L75" i="87" s="1"/>
  <c r="I77" i="87" l="1"/>
  <c r="J76" i="87"/>
  <c r="K76" i="87" s="1"/>
  <c r="L76" i="87" s="1"/>
  <c r="I78" i="87" l="1"/>
  <c r="J77" i="87"/>
  <c r="K77" i="87" l="1"/>
  <c r="L77" i="87" s="1"/>
  <c r="I79" i="87"/>
  <c r="J78" i="87"/>
  <c r="K78" i="87" s="1"/>
  <c r="L78" i="87" s="1"/>
  <c r="I80" i="87" l="1"/>
  <c r="J79" i="87"/>
  <c r="K79" i="87" s="1"/>
  <c r="L79" i="87" s="1"/>
  <c r="I81" i="87" l="1"/>
  <c r="J80" i="87"/>
  <c r="K80" i="87" s="1"/>
  <c r="L80" i="87" s="1"/>
  <c r="I82" i="87" l="1"/>
  <c r="J81" i="87"/>
  <c r="K81" i="87" l="1"/>
  <c r="L81" i="87" s="1"/>
  <c r="I83" i="87"/>
  <c r="J82" i="87"/>
  <c r="K82" i="87" s="1"/>
  <c r="L82" i="87" s="1"/>
  <c r="I84" i="87" l="1"/>
  <c r="J83" i="87"/>
  <c r="K83" i="87" s="1"/>
  <c r="L83" i="87" s="1"/>
  <c r="I85" i="87" l="1"/>
  <c r="J84" i="87"/>
  <c r="K84" i="87" s="1"/>
  <c r="L84" i="87" s="1"/>
  <c r="I86" i="87" l="1"/>
  <c r="J85" i="87"/>
  <c r="K85" i="87" l="1"/>
  <c r="L85" i="87" s="1"/>
  <c r="I87" i="87"/>
  <c r="J86" i="87"/>
  <c r="K86" i="87" s="1"/>
  <c r="L86" i="87" s="1"/>
  <c r="I88" i="87" l="1"/>
  <c r="J87" i="87"/>
  <c r="K87" i="87" s="1"/>
  <c r="L87" i="87" s="1"/>
  <c r="I89" i="87" l="1"/>
  <c r="J88" i="87"/>
  <c r="K88" i="87" s="1"/>
  <c r="L88" i="87" s="1"/>
  <c r="I90" i="87" l="1"/>
  <c r="J89" i="87"/>
  <c r="K89" i="87" l="1"/>
  <c r="L89" i="87" s="1"/>
  <c r="I91" i="87"/>
  <c r="J90" i="87"/>
  <c r="K90" i="87" s="1"/>
  <c r="L90" i="87" s="1"/>
  <c r="I92" i="87" l="1"/>
  <c r="J91" i="87"/>
  <c r="K91" i="87" l="1"/>
  <c r="L91" i="87" s="1"/>
  <c r="I93" i="87"/>
  <c r="J92" i="87"/>
  <c r="K92" i="87" s="1"/>
  <c r="L92" i="87" s="1"/>
  <c r="I94" i="87" l="1"/>
  <c r="J93" i="87"/>
  <c r="K93" i="87" l="1"/>
  <c r="L93" i="87" s="1"/>
  <c r="I95" i="87"/>
  <c r="J94" i="87"/>
  <c r="K94" i="87" s="1"/>
  <c r="L94" i="87" s="1"/>
  <c r="I96" i="87" l="1"/>
  <c r="J95" i="87"/>
  <c r="K95" i="87" l="1"/>
  <c r="L95" i="87" s="1"/>
  <c r="I97" i="87"/>
  <c r="J96" i="87"/>
  <c r="K96" i="87" s="1"/>
  <c r="L96" i="87" s="1"/>
  <c r="I98" i="87" l="1"/>
  <c r="J97" i="87"/>
  <c r="K97" i="87" l="1"/>
  <c r="L97" i="87" s="1"/>
  <c r="I99" i="87"/>
  <c r="J98" i="87"/>
  <c r="K98" i="87" s="1"/>
  <c r="L98" i="87" s="1"/>
  <c r="I100" i="87" l="1"/>
  <c r="J99" i="87"/>
  <c r="K99" i="87" l="1"/>
  <c r="L99" i="87" s="1"/>
  <c r="I101" i="87"/>
  <c r="J100" i="87"/>
  <c r="K100" i="87" s="1"/>
  <c r="L100" i="87" s="1"/>
  <c r="I102" i="87" l="1"/>
  <c r="J101" i="87"/>
  <c r="K101" i="87" l="1"/>
  <c r="L101" i="87" s="1"/>
  <c r="I103" i="87"/>
  <c r="J102" i="87"/>
  <c r="K102" i="87" s="1"/>
  <c r="L102" i="87" s="1"/>
  <c r="I104" i="87" l="1"/>
  <c r="J103" i="87"/>
  <c r="I105" i="87" l="1"/>
  <c r="J104" i="87"/>
  <c r="K104" i="87" s="1"/>
  <c r="L104" i="87" s="1"/>
  <c r="K103" i="87"/>
  <c r="L103" i="87" s="1"/>
  <c r="I106" i="87" l="1"/>
  <c r="J105" i="87"/>
  <c r="K105" i="87" l="1"/>
  <c r="L105" i="87" s="1"/>
  <c r="I107" i="87"/>
  <c r="J106" i="87"/>
  <c r="K106" i="87" s="1"/>
  <c r="L106" i="87" s="1"/>
  <c r="I108" i="87" l="1"/>
  <c r="J107" i="87"/>
  <c r="K107" i="87" l="1"/>
  <c r="L107" i="87" s="1"/>
  <c r="I109" i="87"/>
  <c r="J108" i="87"/>
  <c r="K108" i="87" s="1"/>
  <c r="L108" i="87" s="1"/>
  <c r="I110" i="87" l="1"/>
  <c r="J109" i="87"/>
  <c r="K109" i="87" l="1"/>
  <c r="L109" i="87" s="1"/>
  <c r="I111" i="87"/>
  <c r="J110" i="87"/>
  <c r="K110" i="87" s="1"/>
  <c r="L110" i="87" s="1"/>
  <c r="I112" i="87" l="1"/>
  <c r="J111" i="87"/>
  <c r="K111" i="87" l="1"/>
  <c r="L111" i="87" s="1"/>
  <c r="I113" i="87"/>
  <c r="J112" i="87"/>
  <c r="K112" i="87" s="1"/>
  <c r="L112" i="87" s="1"/>
  <c r="I114" i="87" l="1"/>
  <c r="J113" i="87"/>
  <c r="K113" i="87" l="1"/>
  <c r="I115" i="87"/>
  <c r="J114" i="87"/>
  <c r="K114" i="87" s="1"/>
  <c r="L114" i="87" s="1"/>
  <c r="I116" i="87" l="1"/>
  <c r="J115" i="87"/>
  <c r="L113" i="87"/>
  <c r="K115" i="87" l="1"/>
  <c r="L115" i="87" s="1"/>
  <c r="I117" i="87"/>
  <c r="J116" i="87"/>
  <c r="K116" i="87" s="1"/>
  <c r="L116" i="87" s="1"/>
  <c r="I118" i="87" l="1"/>
  <c r="J117" i="87"/>
  <c r="K117" i="87" l="1"/>
  <c r="I119" i="87"/>
  <c r="J118" i="87"/>
  <c r="K118" i="87" l="1"/>
  <c r="L118" i="87" s="1"/>
  <c r="I120" i="87"/>
  <c r="J119" i="87"/>
  <c r="L117" i="87"/>
  <c r="I121" i="87" l="1"/>
  <c r="J120" i="87"/>
  <c r="K119" i="87"/>
  <c r="L119" i="87" s="1"/>
  <c r="K120" i="87" l="1"/>
  <c r="L120" i="87" s="1"/>
  <c r="I122" i="87"/>
  <c r="J121" i="87"/>
  <c r="K121" i="87" l="1"/>
  <c r="L121" i="87" s="1"/>
  <c r="I123" i="87"/>
  <c r="J122" i="87"/>
  <c r="K122" i="87" s="1"/>
  <c r="L122" i="87" s="1"/>
  <c r="I124" i="87" l="1"/>
  <c r="J123" i="87"/>
  <c r="K123" i="87" l="1"/>
  <c r="L123" i="87" s="1"/>
  <c r="I125" i="87"/>
  <c r="J124" i="87"/>
  <c r="K124" i="87" s="1"/>
  <c r="L124" i="87" s="1"/>
  <c r="I126" i="87" l="1"/>
  <c r="J125" i="87"/>
  <c r="I127" i="87" l="1"/>
  <c r="J126" i="87"/>
  <c r="K126" i="87" s="1"/>
  <c r="L126" i="87" s="1"/>
  <c r="K125" i="87"/>
  <c r="L125" i="87" s="1"/>
  <c r="I128" i="87" l="1"/>
  <c r="J127" i="87"/>
  <c r="K127" i="87" l="1"/>
  <c r="L127" i="87" s="1"/>
  <c r="I129" i="87"/>
  <c r="J128" i="87"/>
  <c r="K128" i="87" s="1"/>
  <c r="L128" i="87" s="1"/>
  <c r="I130" i="87" l="1"/>
  <c r="J129" i="87"/>
  <c r="K129" i="87" l="1"/>
  <c r="L129" i="87" s="1"/>
  <c r="I131" i="87"/>
  <c r="J130" i="87"/>
  <c r="K130" i="87" s="1"/>
  <c r="L130" i="87" s="1"/>
  <c r="I132" i="87" l="1"/>
  <c r="J131" i="87"/>
  <c r="K131" i="87" l="1"/>
  <c r="L131" i="87" s="1"/>
  <c r="I133" i="87"/>
  <c r="J132" i="87"/>
  <c r="K132" i="87" s="1"/>
  <c r="L132" i="87" s="1"/>
  <c r="I134" i="87" l="1"/>
  <c r="J133" i="87"/>
  <c r="I135" i="87" l="1"/>
  <c r="J134" i="87"/>
  <c r="K134" i="87" s="1"/>
  <c r="L134" i="87" s="1"/>
  <c r="K133" i="87"/>
  <c r="L133" i="87" s="1"/>
  <c r="I136" i="87" l="1"/>
  <c r="J135" i="87"/>
  <c r="K135" i="87" l="1"/>
  <c r="L135" i="87" s="1"/>
  <c r="I137" i="87"/>
  <c r="J136" i="87"/>
  <c r="K136" i="87" s="1"/>
  <c r="L136" i="87" s="1"/>
  <c r="I138" i="87" l="1"/>
  <c r="J137" i="87"/>
  <c r="K137" i="87" l="1"/>
  <c r="L137" i="87" s="1"/>
  <c r="I139" i="87"/>
  <c r="J138" i="87"/>
  <c r="K138" i="87" s="1"/>
  <c r="L138" i="87" s="1"/>
  <c r="I140" i="87" l="1"/>
  <c r="J139" i="87"/>
  <c r="K139" i="87" l="1"/>
  <c r="L139" i="87" s="1"/>
  <c r="I141" i="87"/>
  <c r="J140" i="87"/>
  <c r="K140" i="87" s="1"/>
  <c r="L140" i="87" s="1"/>
  <c r="I142" i="87" l="1"/>
  <c r="J141" i="87"/>
  <c r="K141" i="87" l="1"/>
  <c r="L141" i="87" s="1"/>
  <c r="I143" i="87"/>
  <c r="J142" i="87"/>
  <c r="K142" i="87" s="1"/>
  <c r="L142" i="87" s="1"/>
  <c r="I144" i="87" l="1"/>
  <c r="J143" i="87"/>
  <c r="K143" i="87" l="1"/>
  <c r="L143" i="87" s="1"/>
  <c r="I145" i="87"/>
  <c r="J144" i="87"/>
  <c r="K144" i="87" s="1"/>
  <c r="L144" i="87" s="1"/>
  <c r="I146" i="87" l="1"/>
  <c r="J145" i="87"/>
  <c r="K145" i="87" l="1"/>
  <c r="L145" i="87" s="1"/>
  <c r="I147" i="87"/>
  <c r="J146" i="87"/>
  <c r="K146" i="87" s="1"/>
  <c r="L146" i="87" s="1"/>
  <c r="I148" i="87" l="1"/>
  <c r="J147" i="87"/>
  <c r="K147" i="87" l="1"/>
  <c r="L147" i="87" s="1"/>
  <c r="I149" i="87"/>
  <c r="J148" i="87"/>
  <c r="K148" i="87" s="1"/>
  <c r="L148" i="87" s="1"/>
  <c r="I150" i="87" l="1"/>
  <c r="J149" i="87"/>
  <c r="K149" i="87" l="1"/>
  <c r="L149" i="87" s="1"/>
  <c r="I151" i="87"/>
  <c r="J150" i="87"/>
  <c r="K150" i="87" s="1"/>
  <c r="L150" i="87" s="1"/>
  <c r="I152" i="87" l="1"/>
  <c r="J151" i="87"/>
  <c r="K151" i="87" l="1"/>
  <c r="L151" i="87" s="1"/>
  <c r="I153" i="87"/>
  <c r="J152" i="87"/>
  <c r="K152" i="87" s="1"/>
  <c r="L152" i="87" s="1"/>
  <c r="I154" i="87" l="1"/>
  <c r="J153" i="87"/>
  <c r="K153" i="87" l="1"/>
  <c r="L153" i="87" s="1"/>
  <c r="I155" i="87"/>
  <c r="J154" i="87"/>
  <c r="K154" i="87" s="1"/>
  <c r="L154" i="87" s="1"/>
  <c r="I156" i="87" l="1"/>
  <c r="J155" i="87"/>
  <c r="I157" i="87" l="1"/>
  <c r="J156" i="87"/>
  <c r="K156" i="87" s="1"/>
  <c r="L156" i="87" s="1"/>
  <c r="K155" i="87"/>
  <c r="L155" i="87" s="1"/>
  <c r="I158" i="87" l="1"/>
  <c r="J157" i="87"/>
  <c r="I159" i="87" l="1"/>
  <c r="J158" i="87"/>
  <c r="K158" i="87" s="1"/>
  <c r="L158" i="87" s="1"/>
  <c r="K157" i="87"/>
  <c r="L157" i="87" s="1"/>
  <c r="I160" i="87" l="1"/>
  <c r="J159" i="87"/>
  <c r="K159" i="87" l="1"/>
  <c r="L159" i="87" s="1"/>
  <c r="I161" i="87"/>
  <c r="J160" i="87"/>
  <c r="K160" i="87" s="1"/>
  <c r="L160" i="87" s="1"/>
  <c r="I162" i="87" l="1"/>
  <c r="J161" i="87"/>
  <c r="K161" i="87" l="1"/>
  <c r="L161" i="87" s="1"/>
  <c r="I163" i="87"/>
  <c r="J162" i="87"/>
  <c r="K162" i="87" s="1"/>
  <c r="L162" i="87" s="1"/>
  <c r="I164" i="87" l="1"/>
  <c r="J163" i="87"/>
  <c r="K163" i="87" l="1"/>
  <c r="L163" i="87" s="1"/>
  <c r="I165" i="87"/>
  <c r="J164" i="87"/>
  <c r="K164" i="87" s="1"/>
  <c r="L164" i="87" s="1"/>
  <c r="I166" i="87" l="1"/>
  <c r="J165" i="87"/>
  <c r="I167" i="87" l="1"/>
  <c r="J166" i="87"/>
  <c r="K166" i="87" s="1"/>
  <c r="L166" i="87" s="1"/>
  <c r="K165" i="87"/>
  <c r="L165" i="87" s="1"/>
  <c r="I168" i="87" l="1"/>
  <c r="J167" i="87"/>
  <c r="K167" i="87" l="1"/>
  <c r="L167" i="87" s="1"/>
  <c r="I169" i="87"/>
  <c r="J168" i="87"/>
  <c r="K168" i="87" s="1"/>
  <c r="L168" i="87" s="1"/>
  <c r="I170" i="87" l="1"/>
  <c r="J169" i="87"/>
  <c r="K169" i="87" l="1"/>
  <c r="L169" i="87" s="1"/>
  <c r="I171" i="87"/>
  <c r="J170" i="87"/>
  <c r="K170" i="87" s="1"/>
  <c r="L170" i="87" s="1"/>
  <c r="I172" i="87" l="1"/>
  <c r="J171" i="87"/>
  <c r="K171" i="87" l="1"/>
  <c r="L171" i="87" s="1"/>
  <c r="I173" i="87"/>
  <c r="J172" i="87"/>
  <c r="K172" i="87" s="1"/>
  <c r="L172" i="87" s="1"/>
  <c r="I174" i="87" l="1"/>
  <c r="J173" i="87"/>
  <c r="K173" i="87" l="1"/>
  <c r="L173" i="87" s="1"/>
  <c r="I175" i="87"/>
  <c r="J174" i="87"/>
  <c r="K174" i="87" l="1"/>
  <c r="L174" i="87" s="1"/>
  <c r="I176" i="87"/>
  <c r="J175" i="87"/>
  <c r="I177" i="87" l="1"/>
  <c r="J176" i="87"/>
  <c r="K175" i="87"/>
  <c r="L175" i="87" s="1"/>
  <c r="K176" i="87" l="1"/>
  <c r="L176" i="87" s="1"/>
  <c r="I178" i="87"/>
  <c r="J177" i="87"/>
  <c r="K177" i="87" l="1"/>
  <c r="L177" i="87" s="1"/>
  <c r="I179" i="87"/>
  <c r="J178" i="87"/>
  <c r="K178" i="87" l="1"/>
  <c r="L178" i="87" s="1"/>
  <c r="I180" i="87"/>
  <c r="J179" i="87"/>
  <c r="K179" i="87" l="1"/>
  <c r="L179" i="87" s="1"/>
  <c r="I181" i="87"/>
  <c r="J180" i="87"/>
  <c r="K180" i="87" l="1"/>
  <c r="L180" i="87" s="1"/>
  <c r="I182" i="87"/>
  <c r="J181" i="87"/>
  <c r="K181" i="87" l="1"/>
  <c r="L181" i="87" s="1"/>
  <c r="I183" i="87"/>
  <c r="J182" i="87"/>
  <c r="I184" i="87" l="1"/>
  <c r="J183" i="87"/>
  <c r="K182" i="87"/>
  <c r="L182" i="87" s="1"/>
  <c r="K183" i="87" l="1"/>
  <c r="L183" i="87" s="1"/>
  <c r="I185" i="87"/>
  <c r="J184" i="87"/>
  <c r="K184" i="87" l="1"/>
  <c r="L184" i="87" s="1"/>
  <c r="I186" i="87"/>
  <c r="J185" i="87"/>
  <c r="K185" i="87" l="1"/>
  <c r="L185" i="87" s="1"/>
  <c r="I187" i="87"/>
  <c r="J186" i="87"/>
  <c r="K186" i="87" l="1"/>
  <c r="L186" i="87" s="1"/>
  <c r="I188" i="87"/>
  <c r="J188" i="87" s="1"/>
  <c r="J187" i="87"/>
  <c r="K187" i="87" l="1"/>
  <c r="L187" i="87" s="1"/>
  <c r="K188" i="87"/>
  <c r="J189" i="87"/>
  <c r="L188" i="87" l="1"/>
  <c r="K189" i="87"/>
</calcChain>
</file>

<file path=xl/sharedStrings.xml><?xml version="1.0" encoding="utf-8"?>
<sst xmlns="http://schemas.openxmlformats.org/spreadsheetml/2006/main" count="511" uniqueCount="63">
  <si>
    <t>Flat No.</t>
  </si>
  <si>
    <t>Sr. No.</t>
  </si>
  <si>
    <t>Floor No.</t>
  </si>
  <si>
    <t>Total</t>
  </si>
  <si>
    <t>Sr.</t>
  </si>
  <si>
    <t>Total Flats</t>
  </si>
  <si>
    <t>CA</t>
  </si>
  <si>
    <t>BUA</t>
  </si>
  <si>
    <t>Value</t>
  </si>
  <si>
    <t xml:space="preserve">RV </t>
  </si>
  <si>
    <t>Composition</t>
  </si>
  <si>
    <t xml:space="preserve">Built up Area in 
Sq. Ft. 
</t>
  </si>
  <si>
    <t xml:space="preserve"> As per Approved Plan Carpet Area in 
Sq. Ft.                      
</t>
  </si>
  <si>
    <t>Comp</t>
  </si>
  <si>
    <t>2 BHK</t>
  </si>
  <si>
    <t>3 BHK</t>
  </si>
  <si>
    <t>2BHK</t>
  </si>
  <si>
    <t>3BHK</t>
  </si>
  <si>
    <t xml:space="preserve"> As per Approved Plan Balcony Area in 
Sq. Ft.                      
</t>
  </si>
  <si>
    <t xml:space="preserve">Total Area in 
Sq. Ft.                      
</t>
  </si>
  <si>
    <t>A</t>
  </si>
  <si>
    <t>Wing</t>
  </si>
  <si>
    <t>B</t>
  </si>
  <si>
    <t>4BHK</t>
  </si>
  <si>
    <t>Typical 7,12,17,22,27th Floors</t>
  </si>
  <si>
    <t>Ref</t>
  </si>
  <si>
    <t>Wing - A</t>
  </si>
  <si>
    <t>Bal</t>
  </si>
  <si>
    <t>Typical - 8-11, 13-16, 18-21, 23-26, 28-30</t>
  </si>
  <si>
    <t>Typical - 31, 33-36, 38-40th Flr</t>
  </si>
  <si>
    <t>4 BHK</t>
  </si>
  <si>
    <t>Typical - 32 &amp; 37th Flr</t>
  </si>
  <si>
    <t>Wing - B</t>
  </si>
  <si>
    <t>10.06.2024</t>
  </si>
  <si>
    <t>A1402</t>
  </si>
  <si>
    <t>Tot</t>
  </si>
  <si>
    <t>A901</t>
  </si>
  <si>
    <t>17.12.2023</t>
  </si>
  <si>
    <t>A3201</t>
  </si>
  <si>
    <t>07.06.2024</t>
  </si>
  <si>
    <t>A1102</t>
  </si>
  <si>
    <t>23.10.2023</t>
  </si>
  <si>
    <t>03.06.2024</t>
  </si>
  <si>
    <t>B3103</t>
  </si>
  <si>
    <t>28.05.2024</t>
  </si>
  <si>
    <t>B1203</t>
  </si>
  <si>
    <t>01.07.2024</t>
  </si>
  <si>
    <t>B2004</t>
  </si>
  <si>
    <t>B2104</t>
  </si>
  <si>
    <t>31.05.2024</t>
  </si>
  <si>
    <t>B2304</t>
  </si>
  <si>
    <t>B3202</t>
  </si>
  <si>
    <t>16.07.2024</t>
  </si>
  <si>
    <t>24.05.2024</t>
  </si>
  <si>
    <t>B3702</t>
  </si>
  <si>
    <r>
      <t xml:space="preserve">Rate per 
Sq. ft. on Total area 
in </t>
    </r>
    <r>
      <rPr>
        <b/>
        <sz val="7"/>
        <color theme="1"/>
        <rFont val="Rupee Foradian"/>
        <family val="2"/>
      </rPr>
      <t>`</t>
    </r>
    <r>
      <rPr>
        <b/>
        <sz val="7"/>
        <color theme="1"/>
        <rFont val="Arial Narrow"/>
        <family val="2"/>
      </rPr>
      <t xml:space="preserve">
</t>
    </r>
  </si>
  <si>
    <r>
      <t xml:space="preserve">Realizable Value /                   Fair Market Value                        as on date in </t>
    </r>
    <r>
      <rPr>
        <b/>
        <sz val="7"/>
        <color theme="1"/>
        <rFont val="Rupee Foradian"/>
        <family val="2"/>
      </rPr>
      <t>`</t>
    </r>
    <r>
      <rPr>
        <b/>
        <sz val="7"/>
        <color theme="1"/>
        <rFont val="Calibri"/>
        <family val="2"/>
      </rPr>
      <t xml:space="preserve">
</t>
    </r>
  </si>
  <si>
    <r>
      <t xml:space="preserve">Final Realizable Value after completion of flat                           (Including Car parking, GST &amp; Other Charges) in </t>
    </r>
    <r>
      <rPr>
        <b/>
        <sz val="7"/>
        <color theme="1"/>
        <rFont val="Rupee Foradian"/>
        <family val="2"/>
      </rPr>
      <t>`</t>
    </r>
    <r>
      <rPr>
        <b/>
        <sz val="7"/>
        <color theme="1"/>
        <rFont val="Calibri"/>
        <family val="2"/>
      </rPr>
      <t xml:space="preserve">
</t>
    </r>
  </si>
  <si>
    <r>
      <t xml:space="preserve">Expected Rent per month (After Completion)               in </t>
    </r>
    <r>
      <rPr>
        <b/>
        <sz val="7"/>
        <color theme="1"/>
        <rFont val="Rupee Foradian"/>
        <family val="2"/>
      </rPr>
      <t>`</t>
    </r>
  </si>
  <si>
    <r>
      <t xml:space="preserve">Cost of Construction                                 in </t>
    </r>
    <r>
      <rPr>
        <b/>
        <sz val="7"/>
        <color theme="1"/>
        <rFont val="Rupee Foradian"/>
        <family val="2"/>
      </rPr>
      <t>`</t>
    </r>
  </si>
  <si>
    <t xml:space="preserve">2 BHK - 109                    3 BHK - 68                                4 BHK - 10                                            </t>
  </si>
  <si>
    <t>Tot CA Rate</t>
  </si>
  <si>
    <t>CA Rate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</si>
</sst>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43" formatCode="_ * #,##0.00_ ;_ * \-#,##0.00_ ;_ * &quot;-&quot;??_ ;_ @_ "/>
    <numFmt numFmtId="164" formatCode="0.0"/>
    <numFmt numFmtId="165" formatCode="0.000"/>
    <numFmt numFmtId="166" formatCode="_ * #,##0_ ;_ * \-#,##0_ ;_ * &quot;-&quot;??_ ;_ @_ "/>
  </numFmts>
  <fonts count="1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sz val="11"/>
      <color theme="1"/>
      <name val="Arial Narrow"/>
      <family val="2"/>
    </font>
    <font>
      <b/>
      <sz val="11"/>
      <color theme="1"/>
      <name val="Calibri"/>
      <family val="2"/>
      <scheme val="minor"/>
    </font>
    <font>
      <sz val="11"/>
      <color rgb="FF333333"/>
      <name val="Open Sans"/>
      <family val="2"/>
    </font>
    <font>
      <sz val="10"/>
      <color theme="1"/>
      <name val="Arial Narrow"/>
      <family val="2"/>
    </font>
    <font>
      <b/>
      <sz val="7"/>
      <color theme="1"/>
      <name val="Arial Narrow"/>
      <family val="2"/>
    </font>
    <font>
      <b/>
      <sz val="11"/>
      <color rgb="FF333333"/>
      <name val="Open Sans"/>
      <family val="2"/>
    </font>
    <font>
      <b/>
      <sz val="9"/>
      <color theme="1"/>
      <name val="Century Gothic"/>
      <family val="2"/>
    </font>
    <font>
      <sz val="10"/>
      <color theme="1"/>
      <name val="Calibri"/>
      <family val="2"/>
      <scheme val="minor"/>
    </font>
    <font>
      <b/>
      <sz val="7"/>
      <color rgb="FFFF0000"/>
      <name val="Arial Narrow"/>
      <family val="2"/>
    </font>
    <font>
      <sz val="11"/>
      <color rgb="FFFF0000"/>
      <name val="Arial Narrow"/>
      <family val="2"/>
    </font>
    <font>
      <b/>
      <sz val="7"/>
      <color theme="1"/>
      <name val="Rupee Foradian"/>
      <family val="2"/>
    </font>
    <font>
      <b/>
      <sz val="7"/>
      <color theme="1"/>
      <name val="Calibri"/>
      <family val="2"/>
    </font>
    <font>
      <b/>
      <sz val="10"/>
      <color theme="1"/>
      <name val="Arial Narrow"/>
      <family val="2"/>
    </font>
    <font>
      <b/>
      <sz val="11"/>
      <color theme="1"/>
      <name val="Arial Narrow"/>
      <family val="2"/>
    </font>
    <font>
      <b/>
      <sz val="12"/>
      <color theme="1"/>
      <name val="Arial Narrow"/>
      <family val="2"/>
    </font>
    <font>
      <b/>
      <sz val="12"/>
      <color theme="1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rgb="FFF9F9F9"/>
        <bgColor indexed="64"/>
      </patternFill>
    </fill>
    <fill>
      <patternFill patternType="solid">
        <fgColor rgb="FFFFFFFF"/>
        <bgColor rgb="FF000000"/>
      </patternFill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rgb="FFDDDDDD"/>
      </left>
      <right style="medium">
        <color rgb="FFDDDDDD"/>
      </right>
      <top style="medium">
        <color rgb="FFDDDDDD"/>
      </top>
      <bottom style="medium">
        <color rgb="FFDDDDDD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medium">
        <color rgb="FFDDDDDD"/>
      </top>
      <bottom/>
      <diagonal/>
    </border>
    <border>
      <left/>
      <right style="medium">
        <color rgb="FFDDDDDD"/>
      </right>
      <top style="medium">
        <color rgb="FFDDDDDD"/>
      </top>
      <bottom/>
      <diagonal/>
    </border>
    <border>
      <left/>
      <right style="medium">
        <color rgb="FFDDDDDD"/>
      </right>
      <top/>
      <bottom/>
      <diagonal/>
    </border>
    <border>
      <left/>
      <right/>
      <top/>
      <bottom style="medium">
        <color rgb="FFDDDDDD"/>
      </bottom>
      <diagonal/>
    </border>
    <border>
      <left/>
      <right style="medium">
        <color rgb="FFDDDDDD"/>
      </right>
      <top/>
      <bottom style="medium">
        <color rgb="FFDDDDDD"/>
      </bottom>
      <diagonal/>
    </border>
    <border>
      <left style="medium">
        <color rgb="FFDDDDDD"/>
      </left>
      <right/>
      <top style="medium">
        <color rgb="FFDDDDDD"/>
      </top>
      <bottom/>
      <diagonal/>
    </border>
  </borders>
  <cellStyleXfs count="4">
    <xf numFmtId="0" fontId="0" fillId="0" borderId="0"/>
    <xf numFmtId="43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</cellStyleXfs>
  <cellXfs count="83">
    <xf numFmtId="0" fontId="0" fillId="0" borderId="0" xfId="0"/>
    <xf numFmtId="0" fontId="2" fillId="0" borderId="0" xfId="0" applyFont="1"/>
    <xf numFmtId="1" fontId="2" fillId="0" borderId="0" xfId="0" applyNumberFormat="1" applyFont="1"/>
    <xf numFmtId="1" fontId="0" fillId="0" borderId="0" xfId="0" applyNumberFormat="1"/>
    <xf numFmtId="0" fontId="3" fillId="0" borderId="0" xfId="0" applyFont="1" applyAlignment="1">
      <alignment horizontal="center"/>
    </xf>
    <xf numFmtId="43" fontId="2" fillId="0" borderId="0" xfId="0" applyNumberFormat="1" applyFont="1"/>
    <xf numFmtId="0" fontId="7" fillId="0" borderId="8" xfId="0" applyFont="1" applyBorder="1" applyAlignment="1">
      <alignment horizontal="center" vertical="center" wrapText="1"/>
    </xf>
    <xf numFmtId="0" fontId="5" fillId="2" borderId="7" xfId="0" applyFont="1" applyFill="1" applyBorder="1" applyAlignment="1">
      <alignment vertical="top" wrapText="1"/>
    </xf>
    <xf numFmtId="0" fontId="5" fillId="3" borderId="7" xfId="0" applyFont="1" applyFill="1" applyBorder="1" applyAlignment="1">
      <alignment vertical="top" wrapText="1"/>
    </xf>
    <xf numFmtId="43" fontId="2" fillId="0" borderId="0" xfId="1" applyFont="1"/>
    <xf numFmtId="0" fontId="8" fillId="3" borderId="7" xfId="0" applyFont="1" applyFill="1" applyBorder="1" applyAlignment="1">
      <alignment vertical="top" wrapText="1"/>
    </xf>
    <xf numFmtId="1" fontId="0" fillId="0" borderId="0" xfId="0" applyNumberFormat="1" applyAlignment="1">
      <alignment horizontal="center"/>
    </xf>
    <xf numFmtId="1" fontId="0" fillId="0" borderId="0" xfId="0" applyNumberFormat="1" applyAlignment="1" applyProtection="1">
      <alignment horizontal="center"/>
      <protection hidden="1"/>
    </xf>
    <xf numFmtId="0" fontId="9" fillId="0" borderId="0" xfId="2" applyFont="1" applyAlignment="1" applyProtection="1">
      <alignment horizontal="left" vertical="center" wrapText="1"/>
      <protection hidden="1"/>
    </xf>
    <xf numFmtId="165" fontId="0" fillId="0" borderId="0" xfId="0" applyNumberFormat="1"/>
    <xf numFmtId="2" fontId="2" fillId="0" borderId="0" xfId="0" applyNumberFormat="1" applyFont="1"/>
    <xf numFmtId="165" fontId="6" fillId="0" borderId="0" xfId="0" applyNumberFormat="1" applyFont="1" applyAlignment="1">
      <alignment horizontal="right"/>
    </xf>
    <xf numFmtId="165" fontId="6" fillId="0" borderId="9" xfId="0" applyNumberFormat="1" applyFont="1" applyBorder="1" applyAlignment="1">
      <alignment horizontal="right"/>
    </xf>
    <xf numFmtId="165" fontId="10" fillId="0" borderId="0" xfId="0" applyNumberFormat="1" applyFont="1" applyAlignment="1">
      <alignment horizontal="right"/>
    </xf>
    <xf numFmtId="0" fontId="0" fillId="2" borderId="0" xfId="0" applyFill="1"/>
    <xf numFmtId="0" fontId="0" fillId="2" borderId="7" xfId="0" applyFill="1" applyBorder="1" applyAlignment="1">
      <alignment vertical="top" wrapText="1"/>
    </xf>
    <xf numFmtId="0" fontId="0" fillId="3" borderId="7" xfId="0" applyFill="1" applyBorder="1" applyAlignment="1">
      <alignment vertical="top" wrapText="1"/>
    </xf>
    <xf numFmtId="0" fontId="0" fillId="2" borderId="10" xfId="0" applyFill="1" applyBorder="1"/>
    <xf numFmtId="0" fontId="0" fillId="2" borderId="11" xfId="0" applyFill="1" applyBorder="1"/>
    <xf numFmtId="0" fontId="0" fillId="2" borderId="12" xfId="0" applyFill="1" applyBorder="1"/>
    <xf numFmtId="0" fontId="0" fillId="2" borderId="13" xfId="0" applyFill="1" applyBorder="1"/>
    <xf numFmtId="0" fontId="0" fillId="2" borderId="14" xfId="0" applyFill="1" applyBorder="1"/>
    <xf numFmtId="0" fontId="0" fillId="2" borderId="15" xfId="0" applyFill="1" applyBorder="1"/>
    <xf numFmtId="0" fontId="4" fillId="2" borderId="7" xfId="0" applyFont="1" applyFill="1" applyBorder="1" applyAlignment="1">
      <alignment vertical="top" wrapText="1"/>
    </xf>
    <xf numFmtId="0" fontId="4" fillId="0" borderId="0" xfId="0" applyFont="1"/>
    <xf numFmtId="0" fontId="4" fillId="5" borderId="0" xfId="0" applyFont="1" applyFill="1"/>
    <xf numFmtId="0" fontId="11" fillId="0" borderId="8" xfId="0" applyFont="1" applyBorder="1" applyAlignment="1">
      <alignment horizontal="center" vertical="center" wrapText="1"/>
    </xf>
    <xf numFmtId="0" fontId="12" fillId="0" borderId="0" xfId="0" applyFont="1" applyAlignment="1">
      <alignment horizontal="center"/>
    </xf>
    <xf numFmtId="43" fontId="0" fillId="0" borderId="0" xfId="1" applyFont="1"/>
    <xf numFmtId="0" fontId="0" fillId="0" borderId="0" xfId="0" applyAlignment="1">
      <alignment horizontal="center"/>
    </xf>
    <xf numFmtId="43" fontId="0" fillId="0" borderId="0" xfId="0" applyNumberFormat="1"/>
    <xf numFmtId="0" fontId="7" fillId="0" borderId="4" xfId="0" applyFont="1" applyFill="1" applyBorder="1" applyAlignment="1">
      <alignment horizontal="center" vertical="center" wrapText="1"/>
    </xf>
    <xf numFmtId="0" fontId="7" fillId="0" borderId="4" xfId="0" applyFont="1" applyBorder="1" applyAlignment="1">
      <alignment horizontal="center" vertical="center" wrapText="1"/>
    </xf>
    <xf numFmtId="0" fontId="7" fillId="0" borderId="3" xfId="0" applyFont="1" applyBorder="1" applyAlignment="1">
      <alignment horizontal="center" vertical="center" wrapText="1"/>
    </xf>
    <xf numFmtId="166" fontId="7" fillId="0" borderId="1" xfId="0" applyNumberFormat="1" applyFont="1" applyBorder="1" applyAlignment="1">
      <alignment horizontal="center" vertical="center" wrapText="1"/>
    </xf>
    <xf numFmtId="166" fontId="7" fillId="4" borderId="2" xfId="0" applyNumberFormat="1" applyFont="1" applyFill="1" applyBorder="1" applyAlignment="1">
      <alignment horizontal="center" vertical="center" wrapText="1"/>
    </xf>
    <xf numFmtId="0" fontId="7" fillId="0" borderId="2" xfId="0" applyFont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/>
    </xf>
    <xf numFmtId="1" fontId="6" fillId="0" borderId="1" xfId="0" applyNumberFormat="1" applyFont="1" applyBorder="1" applyAlignment="1">
      <alignment horizontal="center"/>
    </xf>
    <xf numFmtId="0" fontId="6" fillId="0" borderId="1" xfId="0" applyFont="1" applyBorder="1" applyAlignment="1">
      <alignment horizontal="center"/>
    </xf>
    <xf numFmtId="166" fontId="6" fillId="0" borderId="1" xfId="1" applyNumberFormat="1" applyFont="1" applyBorder="1" applyAlignment="1">
      <alignment horizontal="center"/>
    </xf>
    <xf numFmtId="1" fontId="6" fillId="0" borderId="1" xfId="2" applyNumberFormat="1" applyFont="1" applyBorder="1" applyAlignment="1">
      <alignment horizontal="center" vertical="top" wrapText="1"/>
    </xf>
    <xf numFmtId="166" fontId="6" fillId="0" borderId="1" xfId="1" applyNumberFormat="1" applyFont="1" applyFill="1" applyBorder="1" applyAlignment="1">
      <alignment horizontal="center"/>
    </xf>
    <xf numFmtId="1" fontId="6" fillId="0" borderId="2" xfId="0" applyNumberFormat="1" applyFont="1" applyBorder="1" applyAlignment="1">
      <alignment horizontal="center"/>
    </xf>
    <xf numFmtId="0" fontId="15" fillId="0" borderId="5" xfId="0" applyFont="1" applyBorder="1" applyAlignment="1">
      <alignment horizontal="center"/>
    </xf>
    <xf numFmtId="0" fontId="15" fillId="0" borderId="6" xfId="0" applyFont="1" applyBorder="1" applyAlignment="1">
      <alignment horizontal="center"/>
    </xf>
    <xf numFmtId="1" fontId="15" fillId="0" borderId="2" xfId="0" applyNumberFormat="1" applyFont="1" applyBorder="1" applyAlignment="1">
      <alignment horizontal="center"/>
    </xf>
    <xf numFmtId="166" fontId="15" fillId="0" borderId="2" xfId="0" applyNumberFormat="1" applyFont="1" applyBorder="1" applyAlignment="1">
      <alignment horizontal="center"/>
    </xf>
    <xf numFmtId="1" fontId="6" fillId="0" borderId="2" xfId="0" applyNumberFormat="1" applyFont="1" applyBorder="1" applyAlignment="1">
      <alignment horizontal="center" vertical="top" wrapText="1"/>
    </xf>
    <xf numFmtId="0" fontId="6" fillId="0" borderId="0" xfId="0" applyFont="1" applyFill="1"/>
    <xf numFmtId="0" fontId="6" fillId="0" borderId="0" xfId="0" applyFont="1"/>
    <xf numFmtId="164" fontId="6" fillId="0" borderId="0" xfId="0" applyNumberFormat="1" applyFont="1"/>
    <xf numFmtId="1" fontId="0" fillId="0" borderId="0" xfId="0" applyNumberFormat="1" applyFont="1"/>
    <xf numFmtId="0" fontId="0" fillId="0" borderId="0" xfId="0" applyFont="1"/>
    <xf numFmtId="166" fontId="0" fillId="0" borderId="0" xfId="0" applyNumberFormat="1" applyFont="1"/>
    <xf numFmtId="43" fontId="0" fillId="0" borderId="0" xfId="0" applyNumberFormat="1" applyFont="1"/>
    <xf numFmtId="0" fontId="7" fillId="6" borderId="4" xfId="0" applyFont="1" applyFill="1" applyBorder="1" applyAlignment="1">
      <alignment horizontal="center" vertical="center" wrapText="1"/>
    </xf>
    <xf numFmtId="0" fontId="6" fillId="6" borderId="1" xfId="0" applyFont="1" applyFill="1" applyBorder="1" applyAlignment="1">
      <alignment horizontal="center"/>
    </xf>
    <xf numFmtId="0" fontId="6" fillId="6" borderId="0" xfId="0" applyFont="1" applyFill="1"/>
    <xf numFmtId="0" fontId="4" fillId="0" borderId="0" xfId="0" applyFont="1" applyAlignment="1">
      <alignment horizontal="center"/>
    </xf>
    <xf numFmtId="0" fontId="4" fillId="0" borderId="1" xfId="0" applyFont="1" applyBorder="1" applyAlignment="1">
      <alignment horizontal="center" vertical="center"/>
    </xf>
    <xf numFmtId="0" fontId="16" fillId="0" borderId="4" xfId="0" applyFont="1" applyBorder="1" applyAlignment="1">
      <alignment horizontal="center" vertical="center" wrapText="1"/>
    </xf>
    <xf numFmtId="1" fontId="15" fillId="0" borderId="2" xfId="0" applyNumberFormat="1" applyFont="1" applyBorder="1" applyAlignment="1">
      <alignment horizontal="center" vertical="center"/>
    </xf>
    <xf numFmtId="43" fontId="15" fillId="0" borderId="1" xfId="0" applyNumberFormat="1" applyFont="1" applyBorder="1" applyAlignment="1">
      <alignment horizontal="center" vertical="center"/>
    </xf>
    <xf numFmtId="43" fontId="15" fillId="0" borderId="2" xfId="0" applyNumberFormat="1" applyFont="1" applyBorder="1" applyAlignment="1">
      <alignment horizontal="center" vertical="center"/>
    </xf>
    <xf numFmtId="1" fontId="15" fillId="0" borderId="1" xfId="0" applyNumberFormat="1" applyFont="1" applyBorder="1" applyAlignment="1">
      <alignment horizontal="center" vertical="center"/>
    </xf>
    <xf numFmtId="0" fontId="17" fillId="0" borderId="5" xfId="0" applyFont="1" applyBorder="1" applyAlignment="1">
      <alignment horizontal="center" vertical="center" wrapText="1"/>
    </xf>
    <xf numFmtId="0" fontId="17" fillId="0" borderId="6" xfId="0" applyFont="1" applyBorder="1" applyAlignment="1">
      <alignment horizontal="center" vertical="center" wrapText="1"/>
    </xf>
    <xf numFmtId="0" fontId="17" fillId="0" borderId="2" xfId="0" applyFont="1" applyBorder="1" applyAlignment="1">
      <alignment horizontal="center" vertical="center" wrapText="1"/>
    </xf>
    <xf numFmtId="0" fontId="18" fillId="0" borderId="1" xfId="0" applyFont="1" applyBorder="1" applyAlignment="1">
      <alignment horizontal="center"/>
    </xf>
    <xf numFmtId="1" fontId="17" fillId="0" borderId="1" xfId="0" applyNumberFormat="1" applyFont="1" applyBorder="1" applyAlignment="1">
      <alignment horizontal="center"/>
    </xf>
    <xf numFmtId="43" fontId="17" fillId="0" borderId="1" xfId="1" applyFont="1" applyBorder="1" applyAlignment="1">
      <alignment horizontal="center"/>
    </xf>
    <xf numFmtId="0" fontId="0" fillId="0" borderId="1" xfId="0" applyFont="1" applyBorder="1" applyAlignment="1">
      <alignment horizontal="center" vertical="center"/>
    </xf>
    <xf numFmtId="43" fontId="0" fillId="0" borderId="1" xfId="1" applyFont="1" applyBorder="1" applyAlignment="1">
      <alignment horizontal="center" vertical="center"/>
    </xf>
    <xf numFmtId="43" fontId="0" fillId="0" borderId="1" xfId="0" applyNumberFormat="1" applyFont="1" applyBorder="1" applyAlignment="1">
      <alignment horizontal="center" vertical="center"/>
    </xf>
    <xf numFmtId="0" fontId="0" fillId="0" borderId="1" xfId="0" applyFont="1" applyBorder="1"/>
    <xf numFmtId="43" fontId="4" fillId="0" borderId="1" xfId="1" applyFont="1" applyBorder="1"/>
    <xf numFmtId="43" fontId="4" fillId="0" borderId="1" xfId="0" applyNumberFormat="1" applyFont="1" applyBorder="1"/>
  </cellXfs>
  <cellStyles count="4">
    <cellStyle name="Comma" xfId="1" builtinId="3"/>
    <cellStyle name="Comma 2" xfId="3" xr:uid="{00000000-0005-0000-0000-000001000000}"/>
    <cellStyle name="Normal" xfId="0" builtinId="0"/>
    <cellStyle name="Normal 2" xfId="2" xr:uid="{00000000-0005-0000-0000-000003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5.png"/><Relationship Id="rId2" Type="http://schemas.openxmlformats.org/officeDocument/2006/relationships/image" Target="../media/image4.png"/><Relationship Id="rId1" Type="http://schemas.openxmlformats.org/officeDocument/2006/relationships/image" Target="../media/image3.png"/><Relationship Id="rId4" Type="http://schemas.openxmlformats.org/officeDocument/2006/relationships/image" Target="../media/image6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23</xdr:col>
      <xdr:colOff>259168</xdr:colOff>
      <xdr:row>42</xdr:row>
      <xdr:rowOff>134573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4E28D018-ED95-8A65-B03C-BF4747B002A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4279968" cy="8764223"/>
        </a:xfrm>
        <a:prstGeom prst="rect">
          <a:avLst/>
        </a:prstGeom>
        <a:ln w="38100" cap="sq">
          <a:solidFill>
            <a:srgbClr val="000000"/>
          </a:solidFill>
          <a:prstDash val="solid"/>
          <a:miter lim="800000"/>
        </a:ln>
        <a:effectLst>
          <a:outerShdw blurRad="50800" dist="38100" dir="2700000" algn="tl" rotWithShape="0">
            <a:srgbClr val="000000">
              <a:alpha val="43000"/>
            </a:srgbClr>
          </a:outerShdw>
        </a:effectLst>
      </xdr:spPr>
    </xdr:pic>
    <xdr:clientData/>
  </xdr:twoCellAnchor>
  <xdr:twoCellAnchor editAs="oneCell">
    <xdr:from>
      <xdr:col>0</xdr:col>
      <xdr:colOff>0</xdr:colOff>
      <xdr:row>45</xdr:row>
      <xdr:rowOff>0</xdr:rowOff>
    </xdr:from>
    <xdr:to>
      <xdr:col>23</xdr:col>
      <xdr:colOff>304800</xdr:colOff>
      <xdr:row>82</xdr:row>
      <xdr:rowOff>20070</xdr:rowOff>
    </xdr:to>
    <xdr:pic>
      <xdr:nvPicPr>
        <xdr:cNvPr id="5" name="Picture 4">
          <a:extLst>
            <a:ext uri="{FF2B5EF4-FFF2-40B4-BE49-F238E27FC236}">
              <a16:creationId xmlns:a16="http://schemas.microsoft.com/office/drawing/2014/main" id="{56E40EDF-9467-6E6C-E04D-794EEC03FC5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9201150"/>
          <a:ext cx="14325600" cy="7306695"/>
        </a:xfrm>
        <a:prstGeom prst="rect">
          <a:avLst/>
        </a:prstGeom>
        <a:ln w="38100" cap="sq">
          <a:solidFill>
            <a:srgbClr val="000000"/>
          </a:solidFill>
          <a:prstDash val="solid"/>
          <a:miter lim="800000"/>
        </a:ln>
        <a:effectLst>
          <a:outerShdw blurRad="50800" dist="38100" dir="2700000" algn="tl" rotWithShape="0">
            <a:srgbClr val="000000">
              <a:alpha val="43000"/>
            </a:srgbClr>
          </a:outerShdw>
        </a:effec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11</xdr:col>
      <xdr:colOff>414618</xdr:colOff>
      <xdr:row>77</xdr:row>
      <xdr:rowOff>89648</xdr:rowOff>
    </xdr:from>
    <xdr:to>
      <xdr:col>32</xdr:col>
      <xdr:colOff>329535</xdr:colOff>
      <xdr:row>122</xdr:row>
      <xdr:rowOff>5108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D560A619-CF8E-7F97-7FC1-2F050B7358F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4650442" y="11329148"/>
          <a:ext cx="12622387" cy="8487960"/>
        </a:xfrm>
        <a:prstGeom prst="rect">
          <a:avLst/>
        </a:prstGeom>
        <a:ln w="38100" cap="sq">
          <a:solidFill>
            <a:srgbClr val="000000"/>
          </a:solidFill>
          <a:prstDash val="solid"/>
          <a:miter lim="800000"/>
        </a:ln>
        <a:effectLst>
          <a:outerShdw blurRad="50800" dist="38100" dir="2700000" algn="tl" rotWithShape="0">
            <a:srgbClr val="000000">
              <a:alpha val="43000"/>
            </a:srgbClr>
          </a:outerShdw>
        </a:effectLst>
      </xdr:spPr>
    </xdr:pic>
    <xdr:clientData/>
  </xdr:twoCellAnchor>
  <xdr:twoCellAnchor editAs="oneCell">
    <xdr:from>
      <xdr:col>11</xdr:col>
      <xdr:colOff>414618</xdr:colOff>
      <xdr:row>122</xdr:row>
      <xdr:rowOff>89648</xdr:rowOff>
    </xdr:from>
    <xdr:to>
      <xdr:col>32</xdr:col>
      <xdr:colOff>415271</xdr:colOff>
      <xdr:row>153</xdr:row>
      <xdr:rowOff>23788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63E96682-BBDA-AB62-8BDD-8D6EC3948A9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4650442" y="19901648"/>
          <a:ext cx="12708123" cy="5839640"/>
        </a:xfrm>
        <a:prstGeom prst="rect">
          <a:avLst/>
        </a:prstGeom>
        <a:ln w="38100" cap="sq">
          <a:solidFill>
            <a:srgbClr val="000000"/>
          </a:solidFill>
          <a:prstDash val="solid"/>
          <a:miter lim="800000"/>
        </a:ln>
        <a:effectLst>
          <a:outerShdw blurRad="50800" dist="38100" dir="2700000" algn="tl" rotWithShape="0">
            <a:srgbClr val="000000">
              <a:alpha val="43000"/>
            </a:srgbClr>
          </a:outerShdw>
        </a:effectLst>
      </xdr:spPr>
    </xdr:pic>
    <xdr:clientData/>
  </xdr:twoCellAnchor>
  <xdr:twoCellAnchor editAs="oneCell">
    <xdr:from>
      <xdr:col>11</xdr:col>
      <xdr:colOff>571499</xdr:colOff>
      <xdr:row>0</xdr:row>
      <xdr:rowOff>22411</xdr:rowOff>
    </xdr:from>
    <xdr:to>
      <xdr:col>32</xdr:col>
      <xdr:colOff>95836</xdr:colOff>
      <xdr:row>45</xdr:row>
      <xdr:rowOff>90292</xdr:rowOff>
    </xdr:to>
    <xdr:pic>
      <xdr:nvPicPr>
        <xdr:cNvPr id="5" name="Picture 4">
          <a:extLst>
            <a:ext uri="{FF2B5EF4-FFF2-40B4-BE49-F238E27FC236}">
              <a16:creationId xmlns:a16="http://schemas.microsoft.com/office/drawing/2014/main" id="{97457327-CA79-D4A1-8D1B-6AC3CF58007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4807323" y="22411"/>
          <a:ext cx="12231807" cy="8640381"/>
        </a:xfrm>
        <a:prstGeom prst="rect">
          <a:avLst/>
        </a:prstGeom>
        <a:ln w="38100" cap="sq">
          <a:solidFill>
            <a:srgbClr val="000000"/>
          </a:solidFill>
          <a:prstDash val="solid"/>
          <a:miter lim="800000"/>
        </a:ln>
        <a:effectLst>
          <a:outerShdw blurRad="50800" dist="38100" dir="2700000" algn="tl" rotWithShape="0">
            <a:srgbClr val="000000">
              <a:alpha val="43000"/>
            </a:srgbClr>
          </a:outerShdw>
        </a:effectLst>
      </xdr:spPr>
    </xdr:pic>
    <xdr:clientData/>
  </xdr:twoCellAnchor>
  <xdr:twoCellAnchor editAs="oneCell">
    <xdr:from>
      <xdr:col>12</xdr:col>
      <xdr:colOff>0</xdr:colOff>
      <xdr:row>46</xdr:row>
      <xdr:rowOff>0</xdr:rowOff>
    </xdr:from>
    <xdr:to>
      <xdr:col>32</xdr:col>
      <xdr:colOff>158033</xdr:colOff>
      <xdr:row>75</xdr:row>
      <xdr:rowOff>115087</xdr:rowOff>
    </xdr:to>
    <xdr:pic>
      <xdr:nvPicPr>
        <xdr:cNvPr id="6" name="Picture 5">
          <a:extLst>
            <a:ext uri="{FF2B5EF4-FFF2-40B4-BE49-F238E27FC236}">
              <a16:creationId xmlns:a16="http://schemas.microsoft.com/office/drawing/2014/main" id="{C124124D-9F25-9137-0078-BC4CFB15704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4840941" y="8763000"/>
          <a:ext cx="12260386" cy="5639587"/>
        </a:xfrm>
        <a:prstGeom prst="rect">
          <a:avLst/>
        </a:prstGeom>
        <a:ln w="38100" cap="sq">
          <a:solidFill>
            <a:srgbClr val="000000"/>
          </a:solidFill>
          <a:prstDash val="solid"/>
          <a:miter lim="800000"/>
        </a:ln>
        <a:effectLst>
          <a:outerShdw blurRad="50800" dist="38100" dir="2700000" algn="tl" rotWithShape="0">
            <a:srgbClr val="000000">
              <a:alpha val="43000"/>
            </a:srgbClr>
          </a:outerShdw>
        </a:effec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U193"/>
  <sheetViews>
    <sheetView topLeftCell="A136" zoomScale="190" zoomScaleNormal="190" workbookViewId="0">
      <selection activeCell="G141" sqref="G141"/>
    </sheetView>
  </sheetViews>
  <sheetFormatPr defaultRowHeight="15" x14ac:dyDescent="0.25"/>
  <cols>
    <col min="1" max="1" width="4" style="54" customWidth="1"/>
    <col min="2" max="3" width="5.140625" style="55" customWidth="1"/>
    <col min="4" max="4" width="6.42578125" style="55" customWidth="1"/>
    <col min="5" max="5" width="6.7109375" style="56" customWidth="1"/>
    <col min="6" max="6" width="6.28515625" style="55" customWidth="1"/>
    <col min="7" max="7" width="5.5703125" style="55" customWidth="1"/>
    <col min="8" max="8" width="6.28515625" style="58" customWidth="1"/>
    <col min="9" max="9" width="6.7109375" style="58" customWidth="1"/>
    <col min="10" max="10" width="11.85546875" style="59" customWidth="1"/>
    <col min="11" max="11" width="13.28515625" style="59" customWidth="1"/>
    <col min="12" max="12" width="7.7109375" style="58" customWidth="1"/>
    <col min="13" max="13" width="10.42578125" style="58" customWidth="1"/>
    <col min="14" max="14" width="9.140625" style="1"/>
    <col min="15" max="15" width="19" customWidth="1"/>
    <col min="16" max="16" width="14.28515625" customWidth="1"/>
    <col min="17" max="17" width="10.5703125" style="1" bestFit="1" customWidth="1"/>
    <col min="18" max="18" width="9.140625" style="1"/>
  </cols>
  <sheetData>
    <row r="1" spans="1:21" ht="51.75" customHeight="1" x14ac:dyDescent="0.25">
      <c r="A1" s="36" t="s">
        <v>1</v>
      </c>
      <c r="B1" s="37" t="s">
        <v>0</v>
      </c>
      <c r="C1" s="37" t="s">
        <v>2</v>
      </c>
      <c r="D1" s="37" t="s">
        <v>13</v>
      </c>
      <c r="E1" s="37" t="s">
        <v>12</v>
      </c>
      <c r="F1" s="37" t="s">
        <v>18</v>
      </c>
      <c r="G1" s="37" t="s">
        <v>19</v>
      </c>
      <c r="H1" s="37" t="s">
        <v>11</v>
      </c>
      <c r="I1" s="38" t="s">
        <v>55</v>
      </c>
      <c r="J1" s="39" t="s">
        <v>56</v>
      </c>
      <c r="K1" s="40" t="s">
        <v>57</v>
      </c>
      <c r="L1" s="41" t="s">
        <v>58</v>
      </c>
      <c r="M1" s="41" t="s">
        <v>59</v>
      </c>
      <c r="N1" s="31"/>
    </row>
    <row r="2" spans="1:21" ht="16.5" x14ac:dyDescent="0.3">
      <c r="A2" s="42">
        <v>1</v>
      </c>
      <c r="B2" s="43">
        <v>701</v>
      </c>
      <c r="C2" s="43">
        <v>7</v>
      </c>
      <c r="D2" s="43" t="s">
        <v>15</v>
      </c>
      <c r="E2" s="43">
        <v>996</v>
      </c>
      <c r="F2" s="43">
        <v>57</v>
      </c>
      <c r="G2" s="43">
        <f t="shared" ref="G2:G63" si="0">E2+F2</f>
        <v>1053</v>
      </c>
      <c r="H2" s="43">
        <f t="shared" ref="H2:H63" si="1">G2*1.1</f>
        <v>1158.3000000000002</v>
      </c>
      <c r="I2" s="44">
        <v>19000</v>
      </c>
      <c r="J2" s="45">
        <f t="shared" ref="J2:J34" si="2">ROUND(G2*I2,0)</f>
        <v>20007000</v>
      </c>
      <c r="K2" s="45">
        <f>ROUND(J2*1.13,0)</f>
        <v>22607910</v>
      </c>
      <c r="L2" s="46">
        <f t="shared" ref="L2:L34" si="3">MROUND((K2*0.025/12),500)</f>
        <v>47000</v>
      </c>
      <c r="M2" s="47">
        <f t="shared" ref="M2:M34" si="4">H2*2600</f>
        <v>3011580.0000000005</v>
      </c>
      <c r="N2" s="32"/>
      <c r="P2" s="14"/>
      <c r="Q2" s="2"/>
      <c r="R2" s="2"/>
      <c r="U2" s="3"/>
    </row>
    <row r="3" spans="1:21" ht="16.5" x14ac:dyDescent="0.3">
      <c r="A3" s="42">
        <v>2</v>
      </c>
      <c r="B3" s="43">
        <v>702</v>
      </c>
      <c r="C3" s="43">
        <v>7</v>
      </c>
      <c r="D3" s="43" t="s">
        <v>14</v>
      </c>
      <c r="E3" s="43">
        <v>740</v>
      </c>
      <c r="F3" s="43">
        <v>49</v>
      </c>
      <c r="G3" s="43">
        <f t="shared" si="0"/>
        <v>789</v>
      </c>
      <c r="H3" s="43">
        <f t="shared" si="1"/>
        <v>867.90000000000009</v>
      </c>
      <c r="I3" s="44">
        <f>I2</f>
        <v>19000</v>
      </c>
      <c r="J3" s="45">
        <f t="shared" ref="J3:J66" si="5">ROUND(G3*I3,0)</f>
        <v>14991000</v>
      </c>
      <c r="K3" s="45">
        <f t="shared" ref="K3:K66" si="6">ROUND(J3*1.13,0)</f>
        <v>16939830</v>
      </c>
      <c r="L3" s="46">
        <f t="shared" ref="L3:L66" si="7">MROUND((K3*0.025/12),500)</f>
        <v>35500</v>
      </c>
      <c r="M3" s="47">
        <f t="shared" ref="M3:M66" si="8">H3*2600</f>
        <v>2256540.0000000005</v>
      </c>
      <c r="N3" s="32"/>
      <c r="P3" s="14"/>
      <c r="Q3" s="2"/>
      <c r="R3" s="2"/>
    </row>
    <row r="4" spans="1:21" ht="16.5" x14ac:dyDescent="0.3">
      <c r="A4" s="42">
        <v>3</v>
      </c>
      <c r="B4" s="43">
        <v>703</v>
      </c>
      <c r="C4" s="43">
        <v>7</v>
      </c>
      <c r="D4" s="43" t="s">
        <v>14</v>
      </c>
      <c r="E4" s="43">
        <v>740</v>
      </c>
      <c r="F4" s="43">
        <v>49</v>
      </c>
      <c r="G4" s="43">
        <f t="shared" si="0"/>
        <v>789</v>
      </c>
      <c r="H4" s="43">
        <f t="shared" si="1"/>
        <v>867.90000000000009</v>
      </c>
      <c r="I4" s="44">
        <f>I3</f>
        <v>19000</v>
      </c>
      <c r="J4" s="45">
        <f t="shared" si="5"/>
        <v>14991000</v>
      </c>
      <c r="K4" s="45">
        <f t="shared" si="6"/>
        <v>16939830</v>
      </c>
      <c r="L4" s="46">
        <f t="shared" si="7"/>
        <v>35500</v>
      </c>
      <c r="M4" s="47">
        <f t="shared" si="8"/>
        <v>2256540.0000000005</v>
      </c>
      <c r="N4" s="32"/>
      <c r="P4" s="3"/>
      <c r="Q4" s="2"/>
      <c r="R4" s="2"/>
    </row>
    <row r="5" spans="1:21" ht="16.5" x14ac:dyDescent="0.3">
      <c r="A5" s="42">
        <v>4</v>
      </c>
      <c r="B5" s="43">
        <v>704</v>
      </c>
      <c r="C5" s="43">
        <v>7</v>
      </c>
      <c r="D5" s="43" t="s">
        <v>15</v>
      </c>
      <c r="E5" s="43">
        <v>996</v>
      </c>
      <c r="F5" s="43">
        <v>57</v>
      </c>
      <c r="G5" s="43">
        <f t="shared" si="0"/>
        <v>1053</v>
      </c>
      <c r="H5" s="43">
        <f t="shared" si="1"/>
        <v>1158.3000000000002</v>
      </c>
      <c r="I5" s="44">
        <f>I4</f>
        <v>19000</v>
      </c>
      <c r="J5" s="45">
        <f t="shared" si="5"/>
        <v>20007000</v>
      </c>
      <c r="K5" s="45">
        <f t="shared" si="6"/>
        <v>22607910</v>
      </c>
      <c r="L5" s="46">
        <f t="shared" si="7"/>
        <v>47000</v>
      </c>
      <c r="M5" s="47">
        <f t="shared" si="8"/>
        <v>3011580.0000000005</v>
      </c>
      <c r="N5" s="32"/>
      <c r="P5" s="3"/>
      <c r="Q5" s="2"/>
      <c r="R5" s="2"/>
    </row>
    <row r="6" spans="1:21" ht="16.5" x14ac:dyDescent="0.3">
      <c r="A6" s="42">
        <v>5</v>
      </c>
      <c r="B6" s="43">
        <v>706</v>
      </c>
      <c r="C6" s="43">
        <v>7</v>
      </c>
      <c r="D6" s="43" t="s">
        <v>14</v>
      </c>
      <c r="E6" s="43">
        <v>683</v>
      </c>
      <c r="F6" s="43">
        <v>49</v>
      </c>
      <c r="G6" s="43">
        <f t="shared" si="0"/>
        <v>732</v>
      </c>
      <c r="H6" s="43">
        <f t="shared" si="1"/>
        <v>805.2</v>
      </c>
      <c r="I6" s="44">
        <f>I5</f>
        <v>19000</v>
      </c>
      <c r="J6" s="45">
        <f t="shared" si="5"/>
        <v>13908000</v>
      </c>
      <c r="K6" s="45">
        <f t="shared" si="6"/>
        <v>15716040</v>
      </c>
      <c r="L6" s="46">
        <f t="shared" si="7"/>
        <v>32500</v>
      </c>
      <c r="M6" s="47">
        <f t="shared" si="8"/>
        <v>2093520.0000000002</v>
      </c>
      <c r="N6" s="32"/>
      <c r="P6" s="3"/>
      <c r="Q6" s="2"/>
      <c r="R6" s="2"/>
    </row>
    <row r="7" spans="1:21" ht="16.5" x14ac:dyDescent="0.3">
      <c r="A7" s="42">
        <v>6</v>
      </c>
      <c r="B7" s="43">
        <v>801</v>
      </c>
      <c r="C7" s="43">
        <v>8</v>
      </c>
      <c r="D7" s="43" t="s">
        <v>15</v>
      </c>
      <c r="E7" s="43">
        <v>996</v>
      </c>
      <c r="F7" s="43">
        <v>57</v>
      </c>
      <c r="G7" s="43">
        <f t="shared" si="0"/>
        <v>1053</v>
      </c>
      <c r="H7" s="43">
        <f t="shared" si="1"/>
        <v>1158.3000000000002</v>
      </c>
      <c r="I7" s="44">
        <f>I6+70</f>
        <v>19070</v>
      </c>
      <c r="J7" s="45">
        <f t="shared" si="5"/>
        <v>20080710</v>
      </c>
      <c r="K7" s="45">
        <f t="shared" si="6"/>
        <v>22691202</v>
      </c>
      <c r="L7" s="46">
        <f t="shared" si="7"/>
        <v>47500</v>
      </c>
      <c r="M7" s="47">
        <f t="shared" si="8"/>
        <v>3011580.0000000005</v>
      </c>
      <c r="N7" s="32"/>
      <c r="R7" s="2"/>
    </row>
    <row r="8" spans="1:21" ht="16.5" x14ac:dyDescent="0.3">
      <c r="A8" s="42">
        <v>7</v>
      </c>
      <c r="B8" s="43">
        <v>802</v>
      </c>
      <c r="C8" s="43">
        <v>8</v>
      </c>
      <c r="D8" s="43" t="s">
        <v>14</v>
      </c>
      <c r="E8" s="43">
        <v>740</v>
      </c>
      <c r="F8" s="43">
        <v>49</v>
      </c>
      <c r="G8" s="43">
        <f t="shared" si="0"/>
        <v>789</v>
      </c>
      <c r="H8" s="43">
        <f t="shared" si="1"/>
        <v>867.90000000000009</v>
      </c>
      <c r="I8" s="44">
        <f>I7</f>
        <v>19070</v>
      </c>
      <c r="J8" s="45">
        <f t="shared" si="5"/>
        <v>15046230</v>
      </c>
      <c r="K8" s="45">
        <f t="shared" si="6"/>
        <v>17002240</v>
      </c>
      <c r="L8" s="46">
        <f t="shared" si="7"/>
        <v>35500</v>
      </c>
      <c r="M8" s="47">
        <f t="shared" si="8"/>
        <v>2256540.0000000005</v>
      </c>
      <c r="N8" s="32"/>
      <c r="R8" s="2"/>
    </row>
    <row r="9" spans="1:21" ht="16.5" x14ac:dyDescent="0.3">
      <c r="A9" s="42">
        <v>8</v>
      </c>
      <c r="B9" s="43">
        <v>803</v>
      </c>
      <c r="C9" s="43">
        <v>8</v>
      </c>
      <c r="D9" s="43" t="s">
        <v>14</v>
      </c>
      <c r="E9" s="43">
        <v>740</v>
      </c>
      <c r="F9" s="43">
        <v>49</v>
      </c>
      <c r="G9" s="43">
        <f t="shared" si="0"/>
        <v>789</v>
      </c>
      <c r="H9" s="43">
        <f t="shared" si="1"/>
        <v>867.90000000000009</v>
      </c>
      <c r="I9" s="44">
        <f>I8</f>
        <v>19070</v>
      </c>
      <c r="J9" s="45">
        <f t="shared" si="5"/>
        <v>15046230</v>
      </c>
      <c r="K9" s="45">
        <f t="shared" si="6"/>
        <v>17002240</v>
      </c>
      <c r="L9" s="46">
        <f t="shared" si="7"/>
        <v>35500</v>
      </c>
      <c r="M9" s="47">
        <f t="shared" si="8"/>
        <v>2256540.0000000005</v>
      </c>
      <c r="N9" s="32"/>
      <c r="R9" s="2"/>
    </row>
    <row r="10" spans="1:21" ht="16.5" x14ac:dyDescent="0.3">
      <c r="A10" s="42">
        <v>9</v>
      </c>
      <c r="B10" s="43">
        <v>804</v>
      </c>
      <c r="C10" s="43">
        <v>8</v>
      </c>
      <c r="D10" s="43" t="s">
        <v>15</v>
      </c>
      <c r="E10" s="43">
        <v>996</v>
      </c>
      <c r="F10" s="43">
        <v>57</v>
      </c>
      <c r="G10" s="43">
        <f t="shared" si="0"/>
        <v>1053</v>
      </c>
      <c r="H10" s="43">
        <f t="shared" si="1"/>
        <v>1158.3000000000002</v>
      </c>
      <c r="I10" s="44">
        <f>I9</f>
        <v>19070</v>
      </c>
      <c r="J10" s="45">
        <f t="shared" si="5"/>
        <v>20080710</v>
      </c>
      <c r="K10" s="45">
        <f t="shared" si="6"/>
        <v>22691202</v>
      </c>
      <c r="L10" s="46">
        <f t="shared" si="7"/>
        <v>47500</v>
      </c>
      <c r="M10" s="47">
        <f t="shared" si="8"/>
        <v>3011580.0000000005</v>
      </c>
      <c r="N10" s="32"/>
      <c r="R10" s="2"/>
    </row>
    <row r="11" spans="1:21" ht="16.5" x14ac:dyDescent="0.3">
      <c r="A11" s="42">
        <v>10</v>
      </c>
      <c r="B11" s="43">
        <v>805</v>
      </c>
      <c r="C11" s="43">
        <v>8</v>
      </c>
      <c r="D11" s="43" t="s">
        <v>14</v>
      </c>
      <c r="E11" s="43">
        <v>683</v>
      </c>
      <c r="F11" s="43">
        <v>49</v>
      </c>
      <c r="G11" s="43">
        <f t="shared" si="0"/>
        <v>732</v>
      </c>
      <c r="H11" s="43">
        <f t="shared" si="1"/>
        <v>805.2</v>
      </c>
      <c r="I11" s="44">
        <f>I10</f>
        <v>19070</v>
      </c>
      <c r="J11" s="45">
        <f t="shared" si="5"/>
        <v>13959240</v>
      </c>
      <c r="K11" s="45">
        <f t="shared" si="6"/>
        <v>15773941</v>
      </c>
      <c r="L11" s="46">
        <f t="shared" si="7"/>
        <v>33000</v>
      </c>
      <c r="M11" s="47">
        <f t="shared" si="8"/>
        <v>2093520.0000000002</v>
      </c>
      <c r="N11" s="32"/>
      <c r="R11" s="2"/>
    </row>
    <row r="12" spans="1:21" ht="16.5" x14ac:dyDescent="0.3">
      <c r="A12" s="42">
        <v>11</v>
      </c>
      <c r="B12" s="43">
        <v>806</v>
      </c>
      <c r="C12" s="43">
        <v>8</v>
      </c>
      <c r="D12" s="43" t="s">
        <v>14</v>
      </c>
      <c r="E12" s="43">
        <v>683</v>
      </c>
      <c r="F12" s="43">
        <v>49</v>
      </c>
      <c r="G12" s="43">
        <f t="shared" si="0"/>
        <v>732</v>
      </c>
      <c r="H12" s="43">
        <f t="shared" si="1"/>
        <v>805.2</v>
      </c>
      <c r="I12" s="44">
        <f>I11</f>
        <v>19070</v>
      </c>
      <c r="J12" s="45">
        <f t="shared" si="5"/>
        <v>13959240</v>
      </c>
      <c r="K12" s="45">
        <f t="shared" si="6"/>
        <v>15773941</v>
      </c>
      <c r="L12" s="46">
        <f t="shared" si="7"/>
        <v>33000</v>
      </c>
      <c r="M12" s="47">
        <f t="shared" si="8"/>
        <v>2093520.0000000002</v>
      </c>
      <c r="N12" s="32"/>
      <c r="R12" s="2"/>
    </row>
    <row r="13" spans="1:21" ht="16.5" x14ac:dyDescent="0.3">
      <c r="A13" s="42">
        <v>12</v>
      </c>
      <c r="B13" s="43">
        <v>901</v>
      </c>
      <c r="C13" s="43">
        <v>9</v>
      </c>
      <c r="D13" s="43" t="s">
        <v>15</v>
      </c>
      <c r="E13" s="43">
        <v>996</v>
      </c>
      <c r="F13" s="43">
        <v>57</v>
      </c>
      <c r="G13" s="43">
        <f t="shared" si="0"/>
        <v>1053</v>
      </c>
      <c r="H13" s="43">
        <f t="shared" si="1"/>
        <v>1158.3000000000002</v>
      </c>
      <c r="I13" s="44">
        <f>I12+70</f>
        <v>19140</v>
      </c>
      <c r="J13" s="45">
        <f t="shared" si="5"/>
        <v>20154420</v>
      </c>
      <c r="K13" s="45">
        <f t="shared" si="6"/>
        <v>22774495</v>
      </c>
      <c r="L13" s="46">
        <f t="shared" si="7"/>
        <v>47500</v>
      </c>
      <c r="M13" s="47">
        <f t="shared" si="8"/>
        <v>3011580.0000000005</v>
      </c>
      <c r="N13" s="32"/>
      <c r="R13" s="2"/>
    </row>
    <row r="14" spans="1:21" ht="16.5" x14ac:dyDescent="0.3">
      <c r="A14" s="42">
        <v>13</v>
      </c>
      <c r="B14" s="43">
        <v>902</v>
      </c>
      <c r="C14" s="43">
        <v>9</v>
      </c>
      <c r="D14" s="43" t="s">
        <v>14</v>
      </c>
      <c r="E14" s="43">
        <v>740</v>
      </c>
      <c r="F14" s="43">
        <v>49</v>
      </c>
      <c r="G14" s="43">
        <f t="shared" si="0"/>
        <v>789</v>
      </c>
      <c r="H14" s="43">
        <f t="shared" si="1"/>
        <v>867.90000000000009</v>
      </c>
      <c r="I14" s="44">
        <f>I13</f>
        <v>19140</v>
      </c>
      <c r="J14" s="45">
        <f t="shared" si="5"/>
        <v>15101460</v>
      </c>
      <c r="K14" s="45">
        <f t="shared" si="6"/>
        <v>17064650</v>
      </c>
      <c r="L14" s="46">
        <f t="shared" si="7"/>
        <v>35500</v>
      </c>
      <c r="M14" s="47">
        <f t="shared" si="8"/>
        <v>2256540.0000000005</v>
      </c>
      <c r="N14" s="32"/>
      <c r="R14" s="2"/>
    </row>
    <row r="15" spans="1:21" ht="16.5" x14ac:dyDescent="0.3">
      <c r="A15" s="42">
        <v>14</v>
      </c>
      <c r="B15" s="43">
        <v>903</v>
      </c>
      <c r="C15" s="43">
        <v>9</v>
      </c>
      <c r="D15" s="43" t="s">
        <v>14</v>
      </c>
      <c r="E15" s="43">
        <v>740</v>
      </c>
      <c r="F15" s="43">
        <v>49</v>
      </c>
      <c r="G15" s="43">
        <f t="shared" si="0"/>
        <v>789</v>
      </c>
      <c r="H15" s="43">
        <f t="shared" si="1"/>
        <v>867.90000000000009</v>
      </c>
      <c r="I15" s="44">
        <f>I14</f>
        <v>19140</v>
      </c>
      <c r="J15" s="45">
        <f t="shared" si="5"/>
        <v>15101460</v>
      </c>
      <c r="K15" s="45">
        <f t="shared" si="6"/>
        <v>17064650</v>
      </c>
      <c r="L15" s="46">
        <f t="shared" si="7"/>
        <v>35500</v>
      </c>
      <c r="M15" s="47">
        <f t="shared" si="8"/>
        <v>2256540.0000000005</v>
      </c>
      <c r="N15" s="32"/>
      <c r="R15" s="2"/>
    </row>
    <row r="16" spans="1:21" ht="16.5" x14ac:dyDescent="0.3">
      <c r="A16" s="42">
        <v>15</v>
      </c>
      <c r="B16" s="43">
        <v>904</v>
      </c>
      <c r="C16" s="43">
        <v>9</v>
      </c>
      <c r="D16" s="43" t="s">
        <v>15</v>
      </c>
      <c r="E16" s="43">
        <v>996</v>
      </c>
      <c r="F16" s="43">
        <v>57</v>
      </c>
      <c r="G16" s="43">
        <f t="shared" si="0"/>
        <v>1053</v>
      </c>
      <c r="H16" s="43">
        <f t="shared" si="1"/>
        <v>1158.3000000000002</v>
      </c>
      <c r="I16" s="44">
        <f>I15</f>
        <v>19140</v>
      </c>
      <c r="J16" s="45">
        <f t="shared" si="5"/>
        <v>20154420</v>
      </c>
      <c r="K16" s="45">
        <f t="shared" si="6"/>
        <v>22774495</v>
      </c>
      <c r="L16" s="46">
        <f t="shared" si="7"/>
        <v>47500</v>
      </c>
      <c r="M16" s="47">
        <f t="shared" si="8"/>
        <v>3011580.0000000005</v>
      </c>
      <c r="N16" s="32"/>
      <c r="R16" s="2"/>
    </row>
    <row r="17" spans="1:18" ht="16.5" x14ac:dyDescent="0.3">
      <c r="A17" s="42">
        <v>16</v>
      </c>
      <c r="B17" s="43">
        <v>905</v>
      </c>
      <c r="C17" s="43">
        <v>9</v>
      </c>
      <c r="D17" s="43" t="s">
        <v>14</v>
      </c>
      <c r="E17" s="43">
        <v>683</v>
      </c>
      <c r="F17" s="43">
        <v>49</v>
      </c>
      <c r="G17" s="43">
        <f t="shared" si="0"/>
        <v>732</v>
      </c>
      <c r="H17" s="43">
        <f t="shared" si="1"/>
        <v>805.2</v>
      </c>
      <c r="I17" s="44">
        <f>I16</f>
        <v>19140</v>
      </c>
      <c r="J17" s="45">
        <f t="shared" si="5"/>
        <v>14010480</v>
      </c>
      <c r="K17" s="45">
        <f t="shared" si="6"/>
        <v>15831842</v>
      </c>
      <c r="L17" s="46">
        <f t="shared" si="7"/>
        <v>33000</v>
      </c>
      <c r="M17" s="47">
        <f t="shared" si="8"/>
        <v>2093520.0000000002</v>
      </c>
      <c r="N17" s="32"/>
      <c r="R17" s="2"/>
    </row>
    <row r="18" spans="1:18" ht="16.5" x14ac:dyDescent="0.3">
      <c r="A18" s="42">
        <v>17</v>
      </c>
      <c r="B18" s="43">
        <v>906</v>
      </c>
      <c r="C18" s="43">
        <v>9</v>
      </c>
      <c r="D18" s="43" t="s">
        <v>14</v>
      </c>
      <c r="E18" s="43">
        <v>683</v>
      </c>
      <c r="F18" s="43">
        <v>49</v>
      </c>
      <c r="G18" s="43">
        <f t="shared" si="0"/>
        <v>732</v>
      </c>
      <c r="H18" s="43">
        <f t="shared" si="1"/>
        <v>805.2</v>
      </c>
      <c r="I18" s="44">
        <f>I17</f>
        <v>19140</v>
      </c>
      <c r="J18" s="45">
        <f t="shared" si="5"/>
        <v>14010480</v>
      </c>
      <c r="K18" s="45">
        <f t="shared" si="6"/>
        <v>15831842</v>
      </c>
      <c r="L18" s="46">
        <f t="shared" si="7"/>
        <v>33000</v>
      </c>
      <c r="M18" s="47">
        <f t="shared" si="8"/>
        <v>2093520.0000000002</v>
      </c>
      <c r="N18" s="32"/>
      <c r="R18" s="2"/>
    </row>
    <row r="19" spans="1:18" ht="16.5" x14ac:dyDescent="0.3">
      <c r="A19" s="42">
        <v>18</v>
      </c>
      <c r="B19" s="43">
        <v>1001</v>
      </c>
      <c r="C19" s="43">
        <v>10</v>
      </c>
      <c r="D19" s="43" t="s">
        <v>15</v>
      </c>
      <c r="E19" s="43">
        <v>996</v>
      </c>
      <c r="F19" s="43">
        <v>57</v>
      </c>
      <c r="G19" s="43">
        <f t="shared" si="0"/>
        <v>1053</v>
      </c>
      <c r="H19" s="43">
        <f t="shared" si="1"/>
        <v>1158.3000000000002</v>
      </c>
      <c r="I19" s="44">
        <f>I18+70</f>
        <v>19210</v>
      </c>
      <c r="J19" s="45">
        <f t="shared" si="5"/>
        <v>20228130</v>
      </c>
      <c r="K19" s="45">
        <f t="shared" si="6"/>
        <v>22857787</v>
      </c>
      <c r="L19" s="46">
        <f t="shared" si="7"/>
        <v>47500</v>
      </c>
      <c r="M19" s="47">
        <f t="shared" si="8"/>
        <v>3011580.0000000005</v>
      </c>
      <c r="N19" s="32"/>
      <c r="R19" s="2"/>
    </row>
    <row r="20" spans="1:18" ht="16.5" x14ac:dyDescent="0.3">
      <c r="A20" s="42">
        <v>19</v>
      </c>
      <c r="B20" s="43">
        <v>1002</v>
      </c>
      <c r="C20" s="43">
        <v>10</v>
      </c>
      <c r="D20" s="43" t="s">
        <v>14</v>
      </c>
      <c r="E20" s="43">
        <v>740</v>
      </c>
      <c r="F20" s="43">
        <v>49</v>
      </c>
      <c r="G20" s="43">
        <f t="shared" si="0"/>
        <v>789</v>
      </c>
      <c r="H20" s="43">
        <f t="shared" si="1"/>
        <v>867.90000000000009</v>
      </c>
      <c r="I20" s="44">
        <f>I19</f>
        <v>19210</v>
      </c>
      <c r="J20" s="45">
        <f t="shared" si="5"/>
        <v>15156690</v>
      </c>
      <c r="K20" s="45">
        <f t="shared" si="6"/>
        <v>17127060</v>
      </c>
      <c r="L20" s="46">
        <f t="shared" si="7"/>
        <v>35500</v>
      </c>
      <c r="M20" s="47">
        <f t="shared" si="8"/>
        <v>2256540.0000000005</v>
      </c>
      <c r="N20" s="32"/>
      <c r="O20" s="16"/>
      <c r="P20" s="15"/>
      <c r="R20" s="2"/>
    </row>
    <row r="21" spans="1:18" ht="16.5" x14ac:dyDescent="0.3">
      <c r="A21" s="42">
        <v>20</v>
      </c>
      <c r="B21" s="43">
        <v>1003</v>
      </c>
      <c r="C21" s="43">
        <v>10</v>
      </c>
      <c r="D21" s="43" t="s">
        <v>14</v>
      </c>
      <c r="E21" s="43">
        <v>740</v>
      </c>
      <c r="F21" s="43">
        <v>49</v>
      </c>
      <c r="G21" s="43">
        <f t="shared" si="0"/>
        <v>789</v>
      </c>
      <c r="H21" s="43">
        <f t="shared" si="1"/>
        <v>867.90000000000009</v>
      </c>
      <c r="I21" s="44">
        <f>I20</f>
        <v>19210</v>
      </c>
      <c r="J21" s="45">
        <f t="shared" si="5"/>
        <v>15156690</v>
      </c>
      <c r="K21" s="45">
        <f t="shared" si="6"/>
        <v>17127060</v>
      </c>
      <c r="L21" s="46">
        <f t="shared" si="7"/>
        <v>35500</v>
      </c>
      <c r="M21" s="47">
        <f t="shared" si="8"/>
        <v>2256540.0000000005</v>
      </c>
      <c r="N21" s="32"/>
      <c r="O21" s="17"/>
      <c r="P21" s="15"/>
      <c r="R21" s="2"/>
    </row>
    <row r="22" spans="1:18" ht="16.5" x14ac:dyDescent="0.3">
      <c r="A22" s="42">
        <v>21</v>
      </c>
      <c r="B22" s="43">
        <v>1004</v>
      </c>
      <c r="C22" s="43">
        <v>10</v>
      </c>
      <c r="D22" s="43" t="s">
        <v>15</v>
      </c>
      <c r="E22" s="43">
        <v>996</v>
      </c>
      <c r="F22" s="43">
        <v>57</v>
      </c>
      <c r="G22" s="43">
        <f t="shared" si="0"/>
        <v>1053</v>
      </c>
      <c r="H22" s="43">
        <f t="shared" si="1"/>
        <v>1158.3000000000002</v>
      </c>
      <c r="I22" s="44">
        <f>I21</f>
        <v>19210</v>
      </c>
      <c r="J22" s="45">
        <f t="shared" si="5"/>
        <v>20228130</v>
      </c>
      <c r="K22" s="45">
        <f t="shared" si="6"/>
        <v>22857787</v>
      </c>
      <c r="L22" s="46">
        <f t="shared" si="7"/>
        <v>47500</v>
      </c>
      <c r="M22" s="47">
        <f t="shared" si="8"/>
        <v>3011580.0000000005</v>
      </c>
      <c r="N22" s="32"/>
      <c r="O22" s="17"/>
      <c r="P22" s="15"/>
      <c r="Q22" s="2"/>
      <c r="R22" s="2"/>
    </row>
    <row r="23" spans="1:18" ht="16.5" x14ac:dyDescent="0.3">
      <c r="A23" s="42">
        <v>22</v>
      </c>
      <c r="B23" s="43">
        <v>1005</v>
      </c>
      <c r="C23" s="43">
        <v>10</v>
      </c>
      <c r="D23" s="43" t="s">
        <v>14</v>
      </c>
      <c r="E23" s="43">
        <v>683</v>
      </c>
      <c r="F23" s="43">
        <v>49</v>
      </c>
      <c r="G23" s="43">
        <f t="shared" si="0"/>
        <v>732</v>
      </c>
      <c r="H23" s="43">
        <f t="shared" si="1"/>
        <v>805.2</v>
      </c>
      <c r="I23" s="44">
        <f>I22</f>
        <v>19210</v>
      </c>
      <c r="J23" s="45">
        <f t="shared" si="5"/>
        <v>14061720</v>
      </c>
      <c r="K23" s="45">
        <f t="shared" si="6"/>
        <v>15889744</v>
      </c>
      <c r="L23" s="46">
        <f t="shared" si="7"/>
        <v>33000</v>
      </c>
      <c r="M23" s="47">
        <f t="shared" si="8"/>
        <v>2093520.0000000002</v>
      </c>
      <c r="N23" s="32"/>
      <c r="O23" s="16"/>
      <c r="P23" s="15"/>
      <c r="Q23" s="2"/>
      <c r="R23" s="2"/>
    </row>
    <row r="24" spans="1:18" ht="16.5" x14ac:dyDescent="0.3">
      <c r="A24" s="42">
        <v>23</v>
      </c>
      <c r="B24" s="43">
        <v>1006</v>
      </c>
      <c r="C24" s="43">
        <v>10</v>
      </c>
      <c r="D24" s="43" t="s">
        <v>14</v>
      </c>
      <c r="E24" s="43">
        <v>683</v>
      </c>
      <c r="F24" s="43">
        <v>49</v>
      </c>
      <c r="G24" s="43">
        <f t="shared" si="0"/>
        <v>732</v>
      </c>
      <c r="H24" s="43">
        <f t="shared" si="1"/>
        <v>805.2</v>
      </c>
      <c r="I24" s="44">
        <f>I23</f>
        <v>19210</v>
      </c>
      <c r="J24" s="45">
        <f t="shared" si="5"/>
        <v>14061720</v>
      </c>
      <c r="K24" s="45">
        <f t="shared" si="6"/>
        <v>15889744</v>
      </c>
      <c r="L24" s="46">
        <f t="shared" si="7"/>
        <v>33000</v>
      </c>
      <c r="M24" s="47">
        <f t="shared" si="8"/>
        <v>2093520.0000000002</v>
      </c>
      <c r="N24" s="32"/>
      <c r="O24" s="18"/>
      <c r="P24" s="15"/>
      <c r="Q24" s="2"/>
      <c r="R24" s="2"/>
    </row>
    <row r="25" spans="1:18" ht="16.5" x14ac:dyDescent="0.3">
      <c r="A25" s="42">
        <v>24</v>
      </c>
      <c r="B25" s="43">
        <v>1101</v>
      </c>
      <c r="C25" s="43">
        <v>11</v>
      </c>
      <c r="D25" s="43" t="s">
        <v>15</v>
      </c>
      <c r="E25" s="43">
        <v>996</v>
      </c>
      <c r="F25" s="43">
        <v>57</v>
      </c>
      <c r="G25" s="43">
        <f t="shared" si="0"/>
        <v>1053</v>
      </c>
      <c r="H25" s="43">
        <f t="shared" si="1"/>
        <v>1158.3000000000002</v>
      </c>
      <c r="I25" s="44">
        <f>I24+70</f>
        <v>19280</v>
      </c>
      <c r="J25" s="45">
        <f t="shared" si="5"/>
        <v>20301840</v>
      </c>
      <c r="K25" s="45">
        <f t="shared" si="6"/>
        <v>22941079</v>
      </c>
      <c r="L25" s="46">
        <f t="shared" si="7"/>
        <v>48000</v>
      </c>
      <c r="M25" s="47">
        <f t="shared" si="8"/>
        <v>3011580.0000000005</v>
      </c>
      <c r="N25" s="32"/>
      <c r="O25" s="2"/>
      <c r="P25" s="2"/>
      <c r="Q25" s="2"/>
      <c r="R25" s="2"/>
    </row>
    <row r="26" spans="1:18" ht="16.5" x14ac:dyDescent="0.3">
      <c r="A26" s="42">
        <v>25</v>
      </c>
      <c r="B26" s="43">
        <v>1102</v>
      </c>
      <c r="C26" s="43">
        <v>11</v>
      </c>
      <c r="D26" s="43" t="s">
        <v>14</v>
      </c>
      <c r="E26" s="43">
        <v>740</v>
      </c>
      <c r="F26" s="43">
        <v>49</v>
      </c>
      <c r="G26" s="43">
        <f t="shared" si="0"/>
        <v>789</v>
      </c>
      <c r="H26" s="43">
        <f t="shared" si="1"/>
        <v>867.90000000000009</v>
      </c>
      <c r="I26" s="44">
        <f>I25</f>
        <v>19280</v>
      </c>
      <c r="J26" s="45">
        <f t="shared" si="5"/>
        <v>15211920</v>
      </c>
      <c r="K26" s="45">
        <f t="shared" si="6"/>
        <v>17189470</v>
      </c>
      <c r="L26" s="46">
        <f t="shared" si="7"/>
        <v>36000</v>
      </c>
      <c r="M26" s="47">
        <f t="shared" si="8"/>
        <v>2256540.0000000005</v>
      </c>
      <c r="N26" s="32"/>
      <c r="O26" s="2"/>
      <c r="P26" s="2"/>
      <c r="Q26" s="2"/>
      <c r="R26" s="2"/>
    </row>
    <row r="27" spans="1:18" ht="16.5" x14ac:dyDescent="0.3">
      <c r="A27" s="42">
        <v>26</v>
      </c>
      <c r="B27" s="43">
        <v>1103</v>
      </c>
      <c r="C27" s="43">
        <v>11</v>
      </c>
      <c r="D27" s="43" t="s">
        <v>14</v>
      </c>
      <c r="E27" s="43">
        <v>740</v>
      </c>
      <c r="F27" s="43">
        <v>49</v>
      </c>
      <c r="G27" s="43">
        <f t="shared" si="0"/>
        <v>789</v>
      </c>
      <c r="H27" s="43">
        <f t="shared" si="1"/>
        <v>867.90000000000009</v>
      </c>
      <c r="I27" s="44">
        <f>I26</f>
        <v>19280</v>
      </c>
      <c r="J27" s="45">
        <f t="shared" si="5"/>
        <v>15211920</v>
      </c>
      <c r="K27" s="45">
        <f t="shared" si="6"/>
        <v>17189470</v>
      </c>
      <c r="L27" s="46">
        <f t="shared" si="7"/>
        <v>36000</v>
      </c>
      <c r="M27" s="47">
        <f t="shared" si="8"/>
        <v>2256540.0000000005</v>
      </c>
      <c r="N27" s="32"/>
      <c r="O27" s="2"/>
      <c r="P27" s="2"/>
      <c r="Q27" s="2"/>
      <c r="R27" s="2"/>
    </row>
    <row r="28" spans="1:18" ht="16.5" x14ac:dyDescent="0.3">
      <c r="A28" s="42">
        <v>27</v>
      </c>
      <c r="B28" s="43">
        <v>1104</v>
      </c>
      <c r="C28" s="43">
        <v>11</v>
      </c>
      <c r="D28" s="43" t="s">
        <v>15</v>
      </c>
      <c r="E28" s="43">
        <v>996</v>
      </c>
      <c r="F28" s="43">
        <v>57</v>
      </c>
      <c r="G28" s="43">
        <f t="shared" si="0"/>
        <v>1053</v>
      </c>
      <c r="H28" s="43">
        <f t="shared" si="1"/>
        <v>1158.3000000000002</v>
      </c>
      <c r="I28" s="44">
        <f>I27</f>
        <v>19280</v>
      </c>
      <c r="J28" s="45">
        <f t="shared" si="5"/>
        <v>20301840</v>
      </c>
      <c r="K28" s="45">
        <f t="shared" si="6"/>
        <v>22941079</v>
      </c>
      <c r="L28" s="46">
        <f t="shared" si="7"/>
        <v>48000</v>
      </c>
      <c r="M28" s="47">
        <f t="shared" si="8"/>
        <v>3011580.0000000005</v>
      </c>
      <c r="N28" s="32"/>
      <c r="O28" s="2"/>
      <c r="P28" s="2"/>
      <c r="Q28" s="2"/>
      <c r="R28" s="2"/>
    </row>
    <row r="29" spans="1:18" ht="16.5" x14ac:dyDescent="0.3">
      <c r="A29" s="42">
        <v>28</v>
      </c>
      <c r="B29" s="43">
        <v>1105</v>
      </c>
      <c r="C29" s="43">
        <v>11</v>
      </c>
      <c r="D29" s="43" t="s">
        <v>14</v>
      </c>
      <c r="E29" s="43">
        <v>683</v>
      </c>
      <c r="F29" s="43">
        <v>49</v>
      </c>
      <c r="G29" s="43">
        <f t="shared" si="0"/>
        <v>732</v>
      </c>
      <c r="H29" s="43">
        <f t="shared" si="1"/>
        <v>805.2</v>
      </c>
      <c r="I29" s="44">
        <f>I28</f>
        <v>19280</v>
      </c>
      <c r="J29" s="45">
        <f t="shared" si="5"/>
        <v>14112960</v>
      </c>
      <c r="K29" s="45">
        <f t="shared" si="6"/>
        <v>15947645</v>
      </c>
      <c r="L29" s="46">
        <f t="shared" si="7"/>
        <v>33000</v>
      </c>
      <c r="M29" s="47">
        <f t="shared" si="8"/>
        <v>2093520.0000000002</v>
      </c>
      <c r="N29" s="32"/>
      <c r="O29" s="2"/>
      <c r="P29" s="2"/>
      <c r="Q29" s="2"/>
      <c r="R29" s="2"/>
    </row>
    <row r="30" spans="1:18" ht="16.5" x14ac:dyDescent="0.3">
      <c r="A30" s="42">
        <v>29</v>
      </c>
      <c r="B30" s="43">
        <v>1106</v>
      </c>
      <c r="C30" s="43">
        <v>11</v>
      </c>
      <c r="D30" s="43" t="s">
        <v>14</v>
      </c>
      <c r="E30" s="43">
        <v>683</v>
      </c>
      <c r="F30" s="43">
        <v>49</v>
      </c>
      <c r="G30" s="43">
        <f t="shared" si="0"/>
        <v>732</v>
      </c>
      <c r="H30" s="43">
        <f t="shared" si="1"/>
        <v>805.2</v>
      </c>
      <c r="I30" s="44">
        <f>I29</f>
        <v>19280</v>
      </c>
      <c r="J30" s="45">
        <f t="shared" si="5"/>
        <v>14112960</v>
      </c>
      <c r="K30" s="45">
        <f t="shared" si="6"/>
        <v>15947645</v>
      </c>
      <c r="L30" s="46">
        <f t="shared" si="7"/>
        <v>33000</v>
      </c>
      <c r="M30" s="47">
        <f t="shared" si="8"/>
        <v>2093520.0000000002</v>
      </c>
      <c r="N30" s="32"/>
      <c r="O30" s="2"/>
      <c r="P30" s="2"/>
      <c r="Q30" s="2"/>
      <c r="R30" s="2"/>
    </row>
    <row r="31" spans="1:18" ht="16.5" x14ac:dyDescent="0.3">
      <c r="A31" s="42">
        <v>30</v>
      </c>
      <c r="B31" s="43">
        <v>1201</v>
      </c>
      <c r="C31" s="43">
        <v>12</v>
      </c>
      <c r="D31" s="43" t="s">
        <v>15</v>
      </c>
      <c r="E31" s="43">
        <v>996</v>
      </c>
      <c r="F31" s="43">
        <v>57</v>
      </c>
      <c r="G31" s="43">
        <f t="shared" si="0"/>
        <v>1053</v>
      </c>
      <c r="H31" s="43">
        <f t="shared" si="1"/>
        <v>1158.3000000000002</v>
      </c>
      <c r="I31" s="44">
        <f>I30+70</f>
        <v>19350</v>
      </c>
      <c r="J31" s="45">
        <f t="shared" si="5"/>
        <v>20375550</v>
      </c>
      <c r="K31" s="45">
        <f t="shared" si="6"/>
        <v>23024372</v>
      </c>
      <c r="L31" s="46">
        <f t="shared" si="7"/>
        <v>48000</v>
      </c>
      <c r="M31" s="47">
        <f t="shared" si="8"/>
        <v>3011580.0000000005</v>
      </c>
      <c r="N31" s="32"/>
      <c r="O31" s="2"/>
      <c r="P31" s="2"/>
      <c r="Q31" s="2"/>
      <c r="R31" s="2"/>
    </row>
    <row r="32" spans="1:18" ht="16.5" x14ac:dyDescent="0.3">
      <c r="A32" s="42">
        <v>31</v>
      </c>
      <c r="B32" s="43">
        <v>1202</v>
      </c>
      <c r="C32" s="43">
        <v>12</v>
      </c>
      <c r="D32" s="43" t="s">
        <v>14</v>
      </c>
      <c r="E32" s="43">
        <v>740</v>
      </c>
      <c r="F32" s="43">
        <v>49</v>
      </c>
      <c r="G32" s="43">
        <f t="shared" si="0"/>
        <v>789</v>
      </c>
      <c r="H32" s="43">
        <f t="shared" si="1"/>
        <v>867.90000000000009</v>
      </c>
      <c r="I32" s="44">
        <f>I31</f>
        <v>19350</v>
      </c>
      <c r="J32" s="45">
        <f t="shared" si="5"/>
        <v>15267150</v>
      </c>
      <c r="K32" s="45">
        <f t="shared" si="6"/>
        <v>17251880</v>
      </c>
      <c r="L32" s="46">
        <f t="shared" si="7"/>
        <v>36000</v>
      </c>
      <c r="M32" s="47">
        <f t="shared" si="8"/>
        <v>2256540.0000000005</v>
      </c>
      <c r="N32" s="32"/>
      <c r="O32" s="2"/>
      <c r="P32" s="2"/>
      <c r="Q32" s="2"/>
      <c r="R32" s="2"/>
    </row>
    <row r="33" spans="1:18" ht="16.5" x14ac:dyDescent="0.3">
      <c r="A33" s="42">
        <v>32</v>
      </c>
      <c r="B33" s="43">
        <v>1203</v>
      </c>
      <c r="C33" s="43">
        <v>12</v>
      </c>
      <c r="D33" s="43" t="s">
        <v>14</v>
      </c>
      <c r="E33" s="43">
        <v>740</v>
      </c>
      <c r="F33" s="43">
        <v>49</v>
      </c>
      <c r="G33" s="43">
        <f t="shared" si="0"/>
        <v>789</v>
      </c>
      <c r="H33" s="43">
        <f t="shared" si="1"/>
        <v>867.90000000000009</v>
      </c>
      <c r="I33" s="44">
        <f>I32</f>
        <v>19350</v>
      </c>
      <c r="J33" s="45">
        <f t="shared" si="5"/>
        <v>15267150</v>
      </c>
      <c r="K33" s="45">
        <f t="shared" si="6"/>
        <v>17251880</v>
      </c>
      <c r="L33" s="46">
        <f t="shared" si="7"/>
        <v>36000</v>
      </c>
      <c r="M33" s="47">
        <f t="shared" si="8"/>
        <v>2256540.0000000005</v>
      </c>
      <c r="N33" s="32"/>
      <c r="O33" s="2"/>
      <c r="P33" s="2"/>
      <c r="Q33" s="2"/>
      <c r="R33" s="2"/>
    </row>
    <row r="34" spans="1:18" ht="16.5" x14ac:dyDescent="0.3">
      <c r="A34" s="42">
        <v>33</v>
      </c>
      <c r="B34" s="43">
        <v>1204</v>
      </c>
      <c r="C34" s="43">
        <v>12</v>
      </c>
      <c r="D34" s="43" t="s">
        <v>15</v>
      </c>
      <c r="E34" s="43">
        <v>996</v>
      </c>
      <c r="F34" s="43">
        <v>57</v>
      </c>
      <c r="G34" s="43">
        <f t="shared" si="0"/>
        <v>1053</v>
      </c>
      <c r="H34" s="43">
        <f t="shared" si="1"/>
        <v>1158.3000000000002</v>
      </c>
      <c r="I34" s="44">
        <f>I33</f>
        <v>19350</v>
      </c>
      <c r="J34" s="45">
        <f t="shared" si="5"/>
        <v>20375550</v>
      </c>
      <c r="K34" s="45">
        <f t="shared" si="6"/>
        <v>23024372</v>
      </c>
      <c r="L34" s="46">
        <f t="shared" si="7"/>
        <v>48000</v>
      </c>
      <c r="M34" s="47">
        <f t="shared" si="8"/>
        <v>3011580.0000000005</v>
      </c>
      <c r="N34" s="32"/>
      <c r="O34" s="2"/>
      <c r="P34" s="2"/>
      <c r="Q34" s="2"/>
      <c r="R34" s="2"/>
    </row>
    <row r="35" spans="1:18" ht="16.5" x14ac:dyDescent="0.3">
      <c r="A35" s="42">
        <v>34</v>
      </c>
      <c r="B35" s="43">
        <v>1206</v>
      </c>
      <c r="C35" s="43">
        <v>12</v>
      </c>
      <c r="D35" s="43" t="s">
        <v>14</v>
      </c>
      <c r="E35" s="43">
        <v>683</v>
      </c>
      <c r="F35" s="43">
        <v>49</v>
      </c>
      <c r="G35" s="43">
        <f t="shared" si="0"/>
        <v>732</v>
      </c>
      <c r="H35" s="43">
        <f t="shared" si="1"/>
        <v>805.2</v>
      </c>
      <c r="I35" s="44">
        <f>I34</f>
        <v>19350</v>
      </c>
      <c r="J35" s="45">
        <f t="shared" si="5"/>
        <v>14164200</v>
      </c>
      <c r="K35" s="45">
        <f t="shared" si="6"/>
        <v>16005546</v>
      </c>
      <c r="L35" s="46">
        <f t="shared" si="7"/>
        <v>33500</v>
      </c>
      <c r="M35" s="47">
        <f t="shared" si="8"/>
        <v>2093520.0000000002</v>
      </c>
      <c r="N35" s="32"/>
      <c r="O35" s="2"/>
      <c r="P35" s="2"/>
      <c r="Q35" s="2"/>
      <c r="R35" s="2"/>
    </row>
    <row r="36" spans="1:18" ht="16.5" x14ac:dyDescent="0.3">
      <c r="A36" s="42">
        <v>35</v>
      </c>
      <c r="B36" s="43">
        <v>1301</v>
      </c>
      <c r="C36" s="43">
        <v>13</v>
      </c>
      <c r="D36" s="43" t="s">
        <v>15</v>
      </c>
      <c r="E36" s="43">
        <v>996</v>
      </c>
      <c r="F36" s="43">
        <v>57</v>
      </c>
      <c r="G36" s="43">
        <f t="shared" si="0"/>
        <v>1053</v>
      </c>
      <c r="H36" s="43">
        <f t="shared" si="1"/>
        <v>1158.3000000000002</v>
      </c>
      <c r="I36" s="44">
        <f>I35+70</f>
        <v>19420</v>
      </c>
      <c r="J36" s="45">
        <f t="shared" si="5"/>
        <v>20449260</v>
      </c>
      <c r="K36" s="45">
        <f t="shared" si="6"/>
        <v>23107664</v>
      </c>
      <c r="L36" s="46">
        <f t="shared" si="7"/>
        <v>48000</v>
      </c>
      <c r="M36" s="47">
        <f t="shared" si="8"/>
        <v>3011580.0000000005</v>
      </c>
      <c r="N36" s="32"/>
      <c r="O36" s="2"/>
      <c r="P36" s="2"/>
      <c r="Q36" s="2"/>
      <c r="R36" s="2"/>
    </row>
    <row r="37" spans="1:18" ht="16.5" x14ac:dyDescent="0.3">
      <c r="A37" s="42">
        <v>36</v>
      </c>
      <c r="B37" s="43">
        <v>1302</v>
      </c>
      <c r="C37" s="43">
        <v>13</v>
      </c>
      <c r="D37" s="43" t="s">
        <v>14</v>
      </c>
      <c r="E37" s="43">
        <v>740</v>
      </c>
      <c r="F37" s="43">
        <v>49</v>
      </c>
      <c r="G37" s="43">
        <f t="shared" si="0"/>
        <v>789</v>
      </c>
      <c r="H37" s="43">
        <f t="shared" si="1"/>
        <v>867.90000000000009</v>
      </c>
      <c r="I37" s="44">
        <f>I36</f>
        <v>19420</v>
      </c>
      <c r="J37" s="45">
        <f t="shared" si="5"/>
        <v>15322380</v>
      </c>
      <c r="K37" s="45">
        <f t="shared" si="6"/>
        <v>17314289</v>
      </c>
      <c r="L37" s="46">
        <f t="shared" si="7"/>
        <v>36000</v>
      </c>
      <c r="M37" s="47">
        <f t="shared" si="8"/>
        <v>2256540.0000000005</v>
      </c>
      <c r="N37" s="32"/>
      <c r="O37" s="2"/>
      <c r="P37" s="2"/>
      <c r="Q37" s="2"/>
      <c r="R37" s="2"/>
    </row>
    <row r="38" spans="1:18" ht="16.5" x14ac:dyDescent="0.3">
      <c r="A38" s="42">
        <v>37</v>
      </c>
      <c r="B38" s="43">
        <v>1303</v>
      </c>
      <c r="C38" s="43">
        <v>13</v>
      </c>
      <c r="D38" s="43" t="s">
        <v>14</v>
      </c>
      <c r="E38" s="43">
        <v>740</v>
      </c>
      <c r="F38" s="43">
        <v>49</v>
      </c>
      <c r="G38" s="43">
        <f t="shared" si="0"/>
        <v>789</v>
      </c>
      <c r="H38" s="43">
        <f t="shared" si="1"/>
        <v>867.90000000000009</v>
      </c>
      <c r="I38" s="44">
        <f>I37</f>
        <v>19420</v>
      </c>
      <c r="J38" s="45">
        <f t="shared" si="5"/>
        <v>15322380</v>
      </c>
      <c r="K38" s="45">
        <f t="shared" si="6"/>
        <v>17314289</v>
      </c>
      <c r="L38" s="46">
        <f t="shared" si="7"/>
        <v>36000</v>
      </c>
      <c r="M38" s="47">
        <f t="shared" si="8"/>
        <v>2256540.0000000005</v>
      </c>
      <c r="N38" s="32"/>
      <c r="O38" s="2"/>
      <c r="P38" s="2"/>
      <c r="Q38" s="2"/>
      <c r="R38" s="2"/>
    </row>
    <row r="39" spans="1:18" ht="16.5" x14ac:dyDescent="0.3">
      <c r="A39" s="42">
        <v>38</v>
      </c>
      <c r="B39" s="43">
        <v>1304</v>
      </c>
      <c r="C39" s="43">
        <v>13</v>
      </c>
      <c r="D39" s="43" t="s">
        <v>15</v>
      </c>
      <c r="E39" s="43">
        <v>996</v>
      </c>
      <c r="F39" s="43">
        <v>57</v>
      </c>
      <c r="G39" s="43">
        <f t="shared" si="0"/>
        <v>1053</v>
      </c>
      <c r="H39" s="43">
        <f t="shared" si="1"/>
        <v>1158.3000000000002</v>
      </c>
      <c r="I39" s="44">
        <f>I38</f>
        <v>19420</v>
      </c>
      <c r="J39" s="45">
        <f t="shared" si="5"/>
        <v>20449260</v>
      </c>
      <c r="K39" s="45">
        <f t="shared" si="6"/>
        <v>23107664</v>
      </c>
      <c r="L39" s="46">
        <f t="shared" si="7"/>
        <v>48000</v>
      </c>
      <c r="M39" s="47">
        <f t="shared" si="8"/>
        <v>3011580.0000000005</v>
      </c>
      <c r="N39" s="32"/>
      <c r="O39" s="2"/>
      <c r="P39" s="2"/>
      <c r="Q39" s="2"/>
      <c r="R39" s="2"/>
    </row>
    <row r="40" spans="1:18" ht="16.5" x14ac:dyDescent="0.3">
      <c r="A40" s="42">
        <v>39</v>
      </c>
      <c r="B40" s="43">
        <v>1305</v>
      </c>
      <c r="C40" s="43">
        <v>13</v>
      </c>
      <c r="D40" s="43" t="s">
        <v>14</v>
      </c>
      <c r="E40" s="43">
        <v>683</v>
      </c>
      <c r="F40" s="43">
        <v>49</v>
      </c>
      <c r="G40" s="43">
        <f t="shared" si="0"/>
        <v>732</v>
      </c>
      <c r="H40" s="43">
        <f t="shared" si="1"/>
        <v>805.2</v>
      </c>
      <c r="I40" s="44">
        <f>I39</f>
        <v>19420</v>
      </c>
      <c r="J40" s="45">
        <f t="shared" si="5"/>
        <v>14215440</v>
      </c>
      <c r="K40" s="45">
        <f t="shared" si="6"/>
        <v>16063447</v>
      </c>
      <c r="L40" s="46">
        <f t="shared" si="7"/>
        <v>33500</v>
      </c>
      <c r="M40" s="47">
        <f t="shared" si="8"/>
        <v>2093520.0000000002</v>
      </c>
      <c r="N40" s="32"/>
      <c r="O40" s="2"/>
      <c r="P40" s="2"/>
      <c r="Q40" s="2"/>
      <c r="R40" s="2"/>
    </row>
    <row r="41" spans="1:18" ht="16.5" x14ac:dyDescent="0.3">
      <c r="A41" s="42">
        <v>40</v>
      </c>
      <c r="B41" s="43">
        <v>1306</v>
      </c>
      <c r="C41" s="43">
        <v>13</v>
      </c>
      <c r="D41" s="43" t="s">
        <v>14</v>
      </c>
      <c r="E41" s="43">
        <v>683</v>
      </c>
      <c r="F41" s="43">
        <v>49</v>
      </c>
      <c r="G41" s="43">
        <f t="shared" si="0"/>
        <v>732</v>
      </c>
      <c r="H41" s="43">
        <f t="shared" si="1"/>
        <v>805.2</v>
      </c>
      <c r="I41" s="44">
        <f>I40</f>
        <v>19420</v>
      </c>
      <c r="J41" s="45">
        <f t="shared" si="5"/>
        <v>14215440</v>
      </c>
      <c r="K41" s="45">
        <f t="shared" si="6"/>
        <v>16063447</v>
      </c>
      <c r="L41" s="46">
        <f t="shared" si="7"/>
        <v>33500</v>
      </c>
      <c r="M41" s="47">
        <f t="shared" si="8"/>
        <v>2093520.0000000002</v>
      </c>
      <c r="N41" s="32"/>
      <c r="O41" s="2"/>
      <c r="P41" s="2"/>
      <c r="Q41" s="2"/>
      <c r="R41" s="2"/>
    </row>
    <row r="42" spans="1:18" ht="16.5" x14ac:dyDescent="0.3">
      <c r="A42" s="42">
        <v>41</v>
      </c>
      <c r="B42" s="43">
        <v>1401</v>
      </c>
      <c r="C42" s="43">
        <v>14</v>
      </c>
      <c r="D42" s="43" t="s">
        <v>15</v>
      </c>
      <c r="E42" s="43">
        <v>996</v>
      </c>
      <c r="F42" s="43">
        <v>57</v>
      </c>
      <c r="G42" s="43">
        <f t="shared" si="0"/>
        <v>1053</v>
      </c>
      <c r="H42" s="43">
        <f t="shared" si="1"/>
        <v>1158.3000000000002</v>
      </c>
      <c r="I42" s="44">
        <f>I41+70</f>
        <v>19490</v>
      </c>
      <c r="J42" s="45">
        <f t="shared" si="5"/>
        <v>20522970</v>
      </c>
      <c r="K42" s="45">
        <f t="shared" si="6"/>
        <v>23190956</v>
      </c>
      <c r="L42" s="46">
        <f t="shared" si="7"/>
        <v>48500</v>
      </c>
      <c r="M42" s="47">
        <f t="shared" si="8"/>
        <v>3011580.0000000005</v>
      </c>
      <c r="N42" s="32"/>
      <c r="O42" s="2"/>
      <c r="P42" s="2"/>
      <c r="Q42" s="2"/>
      <c r="R42" s="2"/>
    </row>
    <row r="43" spans="1:18" ht="16.5" x14ac:dyDescent="0.3">
      <c r="A43" s="42">
        <v>42</v>
      </c>
      <c r="B43" s="43">
        <v>1402</v>
      </c>
      <c r="C43" s="43">
        <v>14</v>
      </c>
      <c r="D43" s="43" t="s">
        <v>14</v>
      </c>
      <c r="E43" s="43">
        <v>740</v>
      </c>
      <c r="F43" s="43">
        <v>49</v>
      </c>
      <c r="G43" s="43">
        <f t="shared" si="0"/>
        <v>789</v>
      </c>
      <c r="H43" s="43">
        <f t="shared" si="1"/>
        <v>867.90000000000009</v>
      </c>
      <c r="I43" s="44">
        <f>I42</f>
        <v>19490</v>
      </c>
      <c r="J43" s="45">
        <f t="shared" si="5"/>
        <v>15377610</v>
      </c>
      <c r="K43" s="45">
        <f t="shared" si="6"/>
        <v>17376699</v>
      </c>
      <c r="L43" s="46">
        <f t="shared" si="7"/>
        <v>36000</v>
      </c>
      <c r="M43" s="47">
        <f t="shared" si="8"/>
        <v>2256540.0000000005</v>
      </c>
      <c r="N43" s="32"/>
      <c r="O43" s="2"/>
      <c r="P43" s="2"/>
      <c r="Q43" s="2"/>
      <c r="R43" s="2"/>
    </row>
    <row r="44" spans="1:18" ht="16.5" x14ac:dyDescent="0.3">
      <c r="A44" s="42">
        <v>43</v>
      </c>
      <c r="B44" s="43">
        <v>1403</v>
      </c>
      <c r="C44" s="43">
        <v>14</v>
      </c>
      <c r="D44" s="43" t="s">
        <v>14</v>
      </c>
      <c r="E44" s="43">
        <v>740</v>
      </c>
      <c r="F44" s="43">
        <v>49</v>
      </c>
      <c r="G44" s="43">
        <f t="shared" si="0"/>
        <v>789</v>
      </c>
      <c r="H44" s="43">
        <f t="shared" si="1"/>
        <v>867.90000000000009</v>
      </c>
      <c r="I44" s="44">
        <f>I43</f>
        <v>19490</v>
      </c>
      <c r="J44" s="45">
        <f t="shared" si="5"/>
        <v>15377610</v>
      </c>
      <c r="K44" s="45">
        <f t="shared" si="6"/>
        <v>17376699</v>
      </c>
      <c r="L44" s="46">
        <f t="shared" si="7"/>
        <v>36000</v>
      </c>
      <c r="M44" s="47">
        <f t="shared" si="8"/>
        <v>2256540.0000000005</v>
      </c>
      <c r="N44" s="32"/>
      <c r="O44" s="2"/>
      <c r="P44" s="2"/>
      <c r="Q44" s="2"/>
      <c r="R44" s="2"/>
    </row>
    <row r="45" spans="1:18" ht="16.5" x14ac:dyDescent="0.3">
      <c r="A45" s="42">
        <v>44</v>
      </c>
      <c r="B45" s="43">
        <v>1404</v>
      </c>
      <c r="C45" s="43">
        <v>14</v>
      </c>
      <c r="D45" s="43" t="s">
        <v>15</v>
      </c>
      <c r="E45" s="43">
        <v>996</v>
      </c>
      <c r="F45" s="43">
        <v>57</v>
      </c>
      <c r="G45" s="43">
        <f t="shared" si="0"/>
        <v>1053</v>
      </c>
      <c r="H45" s="43">
        <f t="shared" si="1"/>
        <v>1158.3000000000002</v>
      </c>
      <c r="I45" s="44">
        <f>I44</f>
        <v>19490</v>
      </c>
      <c r="J45" s="45">
        <f t="shared" si="5"/>
        <v>20522970</v>
      </c>
      <c r="K45" s="45">
        <f t="shared" si="6"/>
        <v>23190956</v>
      </c>
      <c r="L45" s="46">
        <f t="shared" si="7"/>
        <v>48500</v>
      </c>
      <c r="M45" s="47">
        <f t="shared" si="8"/>
        <v>3011580.0000000005</v>
      </c>
      <c r="N45" s="32"/>
      <c r="O45" s="2"/>
      <c r="P45" s="2"/>
      <c r="Q45" s="2"/>
      <c r="R45" s="2"/>
    </row>
    <row r="46" spans="1:18" ht="16.5" x14ac:dyDescent="0.3">
      <c r="A46" s="42">
        <v>45</v>
      </c>
      <c r="B46" s="43">
        <v>1405</v>
      </c>
      <c r="C46" s="43">
        <v>14</v>
      </c>
      <c r="D46" s="43" t="s">
        <v>14</v>
      </c>
      <c r="E46" s="43">
        <v>683</v>
      </c>
      <c r="F46" s="43">
        <v>49</v>
      </c>
      <c r="G46" s="43">
        <f t="shared" si="0"/>
        <v>732</v>
      </c>
      <c r="H46" s="43">
        <f t="shared" si="1"/>
        <v>805.2</v>
      </c>
      <c r="I46" s="44">
        <f>I45</f>
        <v>19490</v>
      </c>
      <c r="J46" s="45">
        <f t="shared" si="5"/>
        <v>14266680</v>
      </c>
      <c r="K46" s="45">
        <f t="shared" si="6"/>
        <v>16121348</v>
      </c>
      <c r="L46" s="46">
        <f t="shared" si="7"/>
        <v>33500</v>
      </c>
      <c r="M46" s="47">
        <f t="shared" si="8"/>
        <v>2093520.0000000002</v>
      </c>
      <c r="N46" s="32"/>
      <c r="O46" s="2"/>
      <c r="P46" s="2"/>
      <c r="Q46" s="2"/>
      <c r="R46" s="2"/>
    </row>
    <row r="47" spans="1:18" ht="16.5" x14ac:dyDescent="0.3">
      <c r="A47" s="42">
        <v>46</v>
      </c>
      <c r="B47" s="43">
        <v>1406</v>
      </c>
      <c r="C47" s="43">
        <v>14</v>
      </c>
      <c r="D47" s="43" t="s">
        <v>14</v>
      </c>
      <c r="E47" s="43">
        <v>683</v>
      </c>
      <c r="F47" s="43">
        <v>49</v>
      </c>
      <c r="G47" s="43">
        <f t="shared" si="0"/>
        <v>732</v>
      </c>
      <c r="H47" s="43">
        <f t="shared" si="1"/>
        <v>805.2</v>
      </c>
      <c r="I47" s="44">
        <f>I46</f>
        <v>19490</v>
      </c>
      <c r="J47" s="45">
        <f t="shared" si="5"/>
        <v>14266680</v>
      </c>
      <c r="K47" s="45">
        <f t="shared" si="6"/>
        <v>16121348</v>
      </c>
      <c r="L47" s="46">
        <f t="shared" si="7"/>
        <v>33500</v>
      </c>
      <c r="M47" s="47">
        <f t="shared" si="8"/>
        <v>2093520.0000000002</v>
      </c>
      <c r="N47" s="32"/>
      <c r="O47" s="2"/>
      <c r="P47" s="2"/>
      <c r="Q47" s="2"/>
      <c r="R47" s="2"/>
    </row>
    <row r="48" spans="1:18" ht="16.5" x14ac:dyDescent="0.3">
      <c r="A48" s="42">
        <v>47</v>
      </c>
      <c r="B48" s="43">
        <v>1501</v>
      </c>
      <c r="C48" s="43">
        <v>15</v>
      </c>
      <c r="D48" s="43" t="s">
        <v>15</v>
      </c>
      <c r="E48" s="43">
        <v>996</v>
      </c>
      <c r="F48" s="43">
        <v>57</v>
      </c>
      <c r="G48" s="43">
        <f t="shared" si="0"/>
        <v>1053</v>
      </c>
      <c r="H48" s="43">
        <f t="shared" si="1"/>
        <v>1158.3000000000002</v>
      </c>
      <c r="I48" s="44">
        <f>I47+70</f>
        <v>19560</v>
      </c>
      <c r="J48" s="45">
        <f t="shared" si="5"/>
        <v>20596680</v>
      </c>
      <c r="K48" s="45">
        <f t="shared" si="6"/>
        <v>23274248</v>
      </c>
      <c r="L48" s="46">
        <f t="shared" si="7"/>
        <v>48500</v>
      </c>
      <c r="M48" s="47">
        <f t="shared" si="8"/>
        <v>3011580.0000000005</v>
      </c>
      <c r="N48" s="32"/>
      <c r="O48" s="2"/>
      <c r="P48" s="2"/>
      <c r="Q48" s="2"/>
      <c r="R48" s="2"/>
    </row>
    <row r="49" spans="1:18" ht="16.5" x14ac:dyDescent="0.3">
      <c r="A49" s="42">
        <v>48</v>
      </c>
      <c r="B49" s="43">
        <v>1502</v>
      </c>
      <c r="C49" s="43">
        <v>15</v>
      </c>
      <c r="D49" s="43" t="s">
        <v>14</v>
      </c>
      <c r="E49" s="43">
        <v>740</v>
      </c>
      <c r="F49" s="43">
        <v>49</v>
      </c>
      <c r="G49" s="43">
        <f t="shared" si="0"/>
        <v>789</v>
      </c>
      <c r="H49" s="43">
        <f t="shared" si="1"/>
        <v>867.90000000000009</v>
      </c>
      <c r="I49" s="44">
        <f>I48</f>
        <v>19560</v>
      </c>
      <c r="J49" s="45">
        <f t="shared" si="5"/>
        <v>15432840</v>
      </c>
      <c r="K49" s="45">
        <f t="shared" si="6"/>
        <v>17439109</v>
      </c>
      <c r="L49" s="46">
        <f t="shared" si="7"/>
        <v>36500</v>
      </c>
      <c r="M49" s="47">
        <f t="shared" si="8"/>
        <v>2256540.0000000005</v>
      </c>
      <c r="N49" s="32"/>
      <c r="O49" s="2"/>
      <c r="P49" s="2"/>
      <c r="Q49" s="2"/>
      <c r="R49" s="2"/>
    </row>
    <row r="50" spans="1:18" ht="16.5" x14ac:dyDescent="0.3">
      <c r="A50" s="42">
        <v>49</v>
      </c>
      <c r="B50" s="43">
        <v>1503</v>
      </c>
      <c r="C50" s="43">
        <v>15</v>
      </c>
      <c r="D50" s="43" t="s">
        <v>14</v>
      </c>
      <c r="E50" s="43">
        <v>740</v>
      </c>
      <c r="F50" s="43">
        <v>49</v>
      </c>
      <c r="G50" s="43">
        <f t="shared" si="0"/>
        <v>789</v>
      </c>
      <c r="H50" s="43">
        <f t="shared" si="1"/>
        <v>867.90000000000009</v>
      </c>
      <c r="I50" s="44">
        <f>I49</f>
        <v>19560</v>
      </c>
      <c r="J50" s="45">
        <f t="shared" si="5"/>
        <v>15432840</v>
      </c>
      <c r="K50" s="45">
        <f t="shared" si="6"/>
        <v>17439109</v>
      </c>
      <c r="L50" s="46">
        <f t="shared" si="7"/>
        <v>36500</v>
      </c>
      <c r="M50" s="47">
        <f t="shared" si="8"/>
        <v>2256540.0000000005</v>
      </c>
      <c r="N50" s="32"/>
      <c r="O50" s="2"/>
      <c r="P50" s="2"/>
      <c r="Q50" s="2"/>
      <c r="R50" s="2"/>
    </row>
    <row r="51" spans="1:18" ht="16.5" x14ac:dyDescent="0.3">
      <c r="A51" s="42">
        <v>50</v>
      </c>
      <c r="B51" s="43">
        <v>1504</v>
      </c>
      <c r="C51" s="43">
        <v>15</v>
      </c>
      <c r="D51" s="43" t="s">
        <v>15</v>
      </c>
      <c r="E51" s="43">
        <v>996</v>
      </c>
      <c r="F51" s="43">
        <v>57</v>
      </c>
      <c r="G51" s="43">
        <f t="shared" si="0"/>
        <v>1053</v>
      </c>
      <c r="H51" s="43">
        <f t="shared" si="1"/>
        <v>1158.3000000000002</v>
      </c>
      <c r="I51" s="44">
        <f>I50</f>
        <v>19560</v>
      </c>
      <c r="J51" s="45">
        <f t="shared" si="5"/>
        <v>20596680</v>
      </c>
      <c r="K51" s="45">
        <f t="shared" si="6"/>
        <v>23274248</v>
      </c>
      <c r="L51" s="46">
        <f t="shared" si="7"/>
        <v>48500</v>
      </c>
      <c r="M51" s="47">
        <f t="shared" si="8"/>
        <v>3011580.0000000005</v>
      </c>
      <c r="N51" s="32"/>
      <c r="O51" s="2"/>
      <c r="P51" s="2"/>
      <c r="Q51" s="2"/>
      <c r="R51" s="2"/>
    </row>
    <row r="52" spans="1:18" ht="16.5" x14ac:dyDescent="0.3">
      <c r="A52" s="42">
        <v>51</v>
      </c>
      <c r="B52" s="43">
        <v>1505</v>
      </c>
      <c r="C52" s="43">
        <v>15</v>
      </c>
      <c r="D52" s="43" t="s">
        <v>14</v>
      </c>
      <c r="E52" s="43">
        <v>683</v>
      </c>
      <c r="F52" s="43">
        <v>49</v>
      </c>
      <c r="G52" s="43">
        <f t="shared" si="0"/>
        <v>732</v>
      </c>
      <c r="H52" s="43">
        <f t="shared" si="1"/>
        <v>805.2</v>
      </c>
      <c r="I52" s="44">
        <f>I51</f>
        <v>19560</v>
      </c>
      <c r="J52" s="45">
        <f t="shared" si="5"/>
        <v>14317920</v>
      </c>
      <c r="K52" s="45">
        <f t="shared" si="6"/>
        <v>16179250</v>
      </c>
      <c r="L52" s="46">
        <f t="shared" si="7"/>
        <v>33500</v>
      </c>
      <c r="M52" s="47">
        <f t="shared" si="8"/>
        <v>2093520.0000000002</v>
      </c>
      <c r="N52" s="32"/>
      <c r="O52" s="2"/>
      <c r="P52" s="2"/>
      <c r="Q52" s="2"/>
      <c r="R52" s="2"/>
    </row>
    <row r="53" spans="1:18" ht="16.5" x14ac:dyDescent="0.3">
      <c r="A53" s="42">
        <v>52</v>
      </c>
      <c r="B53" s="43">
        <v>1506</v>
      </c>
      <c r="C53" s="43">
        <v>15</v>
      </c>
      <c r="D53" s="43" t="s">
        <v>14</v>
      </c>
      <c r="E53" s="43">
        <v>683</v>
      </c>
      <c r="F53" s="43">
        <v>49</v>
      </c>
      <c r="G53" s="43">
        <f t="shared" si="0"/>
        <v>732</v>
      </c>
      <c r="H53" s="43">
        <f t="shared" si="1"/>
        <v>805.2</v>
      </c>
      <c r="I53" s="44">
        <f>I52</f>
        <v>19560</v>
      </c>
      <c r="J53" s="45">
        <f t="shared" si="5"/>
        <v>14317920</v>
      </c>
      <c r="K53" s="45">
        <f t="shared" si="6"/>
        <v>16179250</v>
      </c>
      <c r="L53" s="46">
        <f t="shared" si="7"/>
        <v>33500</v>
      </c>
      <c r="M53" s="47">
        <f t="shared" si="8"/>
        <v>2093520.0000000002</v>
      </c>
      <c r="N53" s="32"/>
      <c r="O53" s="2"/>
      <c r="P53" s="2"/>
      <c r="Q53" s="2"/>
      <c r="R53" s="2"/>
    </row>
    <row r="54" spans="1:18" ht="16.5" x14ac:dyDescent="0.3">
      <c r="A54" s="42">
        <v>53</v>
      </c>
      <c r="B54" s="43">
        <v>1601</v>
      </c>
      <c r="C54" s="43">
        <v>16</v>
      </c>
      <c r="D54" s="43" t="s">
        <v>15</v>
      </c>
      <c r="E54" s="43">
        <v>996</v>
      </c>
      <c r="F54" s="43">
        <v>57</v>
      </c>
      <c r="G54" s="43">
        <f t="shared" si="0"/>
        <v>1053</v>
      </c>
      <c r="H54" s="43">
        <f t="shared" si="1"/>
        <v>1158.3000000000002</v>
      </c>
      <c r="I54" s="44">
        <f>I53+70</f>
        <v>19630</v>
      </c>
      <c r="J54" s="45">
        <f t="shared" si="5"/>
        <v>20670390</v>
      </c>
      <c r="K54" s="45">
        <f t="shared" si="6"/>
        <v>23357541</v>
      </c>
      <c r="L54" s="46">
        <f t="shared" si="7"/>
        <v>48500</v>
      </c>
      <c r="M54" s="47">
        <f t="shared" si="8"/>
        <v>3011580.0000000005</v>
      </c>
      <c r="N54" s="32"/>
      <c r="O54" s="2"/>
      <c r="P54" s="2"/>
      <c r="Q54" s="2"/>
      <c r="R54" s="2"/>
    </row>
    <row r="55" spans="1:18" ht="16.5" x14ac:dyDescent="0.3">
      <c r="A55" s="42">
        <v>54</v>
      </c>
      <c r="B55" s="43">
        <v>1602</v>
      </c>
      <c r="C55" s="43">
        <v>16</v>
      </c>
      <c r="D55" s="43" t="s">
        <v>14</v>
      </c>
      <c r="E55" s="43">
        <v>740</v>
      </c>
      <c r="F55" s="43">
        <v>49</v>
      </c>
      <c r="G55" s="43">
        <f t="shared" si="0"/>
        <v>789</v>
      </c>
      <c r="H55" s="43">
        <f t="shared" si="1"/>
        <v>867.90000000000009</v>
      </c>
      <c r="I55" s="44">
        <f>I54</f>
        <v>19630</v>
      </c>
      <c r="J55" s="45">
        <f t="shared" si="5"/>
        <v>15488070</v>
      </c>
      <c r="K55" s="45">
        <f t="shared" si="6"/>
        <v>17501519</v>
      </c>
      <c r="L55" s="46">
        <f t="shared" si="7"/>
        <v>36500</v>
      </c>
      <c r="M55" s="47">
        <f t="shared" si="8"/>
        <v>2256540.0000000005</v>
      </c>
      <c r="N55" s="32"/>
      <c r="O55" s="2"/>
      <c r="P55" s="2"/>
      <c r="Q55" s="2"/>
      <c r="R55" s="2"/>
    </row>
    <row r="56" spans="1:18" ht="16.5" x14ac:dyDescent="0.3">
      <c r="A56" s="42">
        <v>55</v>
      </c>
      <c r="B56" s="43">
        <v>1603</v>
      </c>
      <c r="C56" s="43">
        <v>16</v>
      </c>
      <c r="D56" s="43" t="s">
        <v>14</v>
      </c>
      <c r="E56" s="43">
        <v>740</v>
      </c>
      <c r="F56" s="43">
        <v>49</v>
      </c>
      <c r="G56" s="43">
        <f t="shared" si="0"/>
        <v>789</v>
      </c>
      <c r="H56" s="43">
        <f t="shared" si="1"/>
        <v>867.90000000000009</v>
      </c>
      <c r="I56" s="44">
        <f>I55</f>
        <v>19630</v>
      </c>
      <c r="J56" s="45">
        <f t="shared" si="5"/>
        <v>15488070</v>
      </c>
      <c r="K56" s="45">
        <f t="shared" si="6"/>
        <v>17501519</v>
      </c>
      <c r="L56" s="46">
        <f t="shared" si="7"/>
        <v>36500</v>
      </c>
      <c r="M56" s="47">
        <f t="shared" si="8"/>
        <v>2256540.0000000005</v>
      </c>
      <c r="N56" s="32"/>
      <c r="O56" s="2"/>
      <c r="P56" s="2"/>
      <c r="Q56" s="2"/>
      <c r="R56" s="2"/>
    </row>
    <row r="57" spans="1:18" ht="16.5" x14ac:dyDescent="0.3">
      <c r="A57" s="42">
        <v>56</v>
      </c>
      <c r="B57" s="43">
        <v>1604</v>
      </c>
      <c r="C57" s="43">
        <v>16</v>
      </c>
      <c r="D57" s="43" t="s">
        <v>15</v>
      </c>
      <c r="E57" s="43">
        <v>996</v>
      </c>
      <c r="F57" s="43">
        <v>57</v>
      </c>
      <c r="G57" s="43">
        <f t="shared" si="0"/>
        <v>1053</v>
      </c>
      <c r="H57" s="43">
        <f t="shared" si="1"/>
        <v>1158.3000000000002</v>
      </c>
      <c r="I57" s="44">
        <f>I56</f>
        <v>19630</v>
      </c>
      <c r="J57" s="45">
        <f t="shared" si="5"/>
        <v>20670390</v>
      </c>
      <c r="K57" s="45">
        <f t="shared" si="6"/>
        <v>23357541</v>
      </c>
      <c r="L57" s="46">
        <f t="shared" si="7"/>
        <v>48500</v>
      </c>
      <c r="M57" s="47">
        <f t="shared" si="8"/>
        <v>3011580.0000000005</v>
      </c>
      <c r="N57" s="32"/>
      <c r="O57" s="2"/>
      <c r="P57" s="2"/>
      <c r="Q57" s="2"/>
      <c r="R57" s="2"/>
    </row>
    <row r="58" spans="1:18" ht="16.5" x14ac:dyDescent="0.3">
      <c r="A58" s="42">
        <v>57</v>
      </c>
      <c r="B58" s="43">
        <v>1605</v>
      </c>
      <c r="C58" s="43">
        <v>16</v>
      </c>
      <c r="D58" s="43" t="s">
        <v>14</v>
      </c>
      <c r="E58" s="43">
        <v>683</v>
      </c>
      <c r="F58" s="43">
        <v>49</v>
      </c>
      <c r="G58" s="43">
        <f t="shared" si="0"/>
        <v>732</v>
      </c>
      <c r="H58" s="43">
        <f t="shared" si="1"/>
        <v>805.2</v>
      </c>
      <c r="I58" s="44">
        <f>I57</f>
        <v>19630</v>
      </c>
      <c r="J58" s="45">
        <f t="shared" si="5"/>
        <v>14369160</v>
      </c>
      <c r="K58" s="45">
        <f t="shared" si="6"/>
        <v>16237151</v>
      </c>
      <c r="L58" s="46">
        <f t="shared" si="7"/>
        <v>34000</v>
      </c>
      <c r="M58" s="47">
        <f t="shared" si="8"/>
        <v>2093520.0000000002</v>
      </c>
      <c r="N58" s="32"/>
      <c r="O58" s="2"/>
      <c r="P58" s="2"/>
      <c r="Q58" s="2"/>
      <c r="R58" s="2"/>
    </row>
    <row r="59" spans="1:18" ht="16.5" x14ac:dyDescent="0.3">
      <c r="A59" s="42">
        <v>58</v>
      </c>
      <c r="B59" s="43">
        <v>1606</v>
      </c>
      <c r="C59" s="43">
        <v>16</v>
      </c>
      <c r="D59" s="43" t="s">
        <v>14</v>
      </c>
      <c r="E59" s="43">
        <v>683</v>
      </c>
      <c r="F59" s="43">
        <v>49</v>
      </c>
      <c r="G59" s="43">
        <f t="shared" si="0"/>
        <v>732</v>
      </c>
      <c r="H59" s="43">
        <f t="shared" si="1"/>
        <v>805.2</v>
      </c>
      <c r="I59" s="44">
        <f>I58</f>
        <v>19630</v>
      </c>
      <c r="J59" s="45">
        <f t="shared" si="5"/>
        <v>14369160</v>
      </c>
      <c r="K59" s="45">
        <f t="shared" si="6"/>
        <v>16237151</v>
      </c>
      <c r="L59" s="46">
        <f t="shared" si="7"/>
        <v>34000</v>
      </c>
      <c r="M59" s="47">
        <f t="shared" si="8"/>
        <v>2093520.0000000002</v>
      </c>
      <c r="N59" s="32"/>
      <c r="O59" s="2"/>
      <c r="P59" s="2"/>
      <c r="Q59" s="2"/>
      <c r="R59" s="2"/>
    </row>
    <row r="60" spans="1:18" ht="16.5" x14ac:dyDescent="0.3">
      <c r="A60" s="42">
        <v>59</v>
      </c>
      <c r="B60" s="43">
        <v>1701</v>
      </c>
      <c r="C60" s="43">
        <v>17</v>
      </c>
      <c r="D60" s="43" t="s">
        <v>15</v>
      </c>
      <c r="E60" s="43">
        <v>996</v>
      </c>
      <c r="F60" s="43">
        <v>57</v>
      </c>
      <c r="G60" s="43">
        <f t="shared" si="0"/>
        <v>1053</v>
      </c>
      <c r="H60" s="43">
        <f t="shared" si="1"/>
        <v>1158.3000000000002</v>
      </c>
      <c r="I60" s="44">
        <f>I59+70</f>
        <v>19700</v>
      </c>
      <c r="J60" s="45">
        <f t="shared" si="5"/>
        <v>20744100</v>
      </c>
      <c r="K60" s="45">
        <f t="shared" si="6"/>
        <v>23440833</v>
      </c>
      <c r="L60" s="46">
        <f t="shared" si="7"/>
        <v>49000</v>
      </c>
      <c r="M60" s="47">
        <f t="shared" si="8"/>
        <v>3011580.0000000005</v>
      </c>
      <c r="N60" s="32"/>
      <c r="O60" s="2"/>
      <c r="P60" s="2"/>
      <c r="Q60" s="2"/>
      <c r="R60" s="2"/>
    </row>
    <row r="61" spans="1:18" ht="16.5" x14ac:dyDescent="0.3">
      <c r="A61" s="42">
        <v>60</v>
      </c>
      <c r="B61" s="43">
        <v>1702</v>
      </c>
      <c r="C61" s="43">
        <v>17</v>
      </c>
      <c r="D61" s="43" t="s">
        <v>14</v>
      </c>
      <c r="E61" s="43">
        <v>740</v>
      </c>
      <c r="F61" s="43">
        <v>49</v>
      </c>
      <c r="G61" s="43">
        <f t="shared" si="0"/>
        <v>789</v>
      </c>
      <c r="H61" s="43">
        <f t="shared" si="1"/>
        <v>867.90000000000009</v>
      </c>
      <c r="I61" s="44">
        <f>I60</f>
        <v>19700</v>
      </c>
      <c r="J61" s="45">
        <f t="shared" si="5"/>
        <v>15543300</v>
      </c>
      <c r="K61" s="45">
        <f t="shared" si="6"/>
        <v>17563929</v>
      </c>
      <c r="L61" s="46">
        <f t="shared" si="7"/>
        <v>36500</v>
      </c>
      <c r="M61" s="47">
        <f t="shared" si="8"/>
        <v>2256540.0000000005</v>
      </c>
      <c r="N61" s="32"/>
      <c r="O61" s="2"/>
      <c r="P61" s="2"/>
      <c r="Q61" s="2"/>
      <c r="R61" s="2"/>
    </row>
    <row r="62" spans="1:18" ht="16.5" x14ac:dyDescent="0.3">
      <c r="A62" s="42">
        <v>61</v>
      </c>
      <c r="B62" s="43">
        <v>1703</v>
      </c>
      <c r="C62" s="43">
        <v>17</v>
      </c>
      <c r="D62" s="43" t="s">
        <v>14</v>
      </c>
      <c r="E62" s="43">
        <v>740</v>
      </c>
      <c r="F62" s="43">
        <v>49</v>
      </c>
      <c r="G62" s="43">
        <f t="shared" si="0"/>
        <v>789</v>
      </c>
      <c r="H62" s="43">
        <f t="shared" si="1"/>
        <v>867.90000000000009</v>
      </c>
      <c r="I62" s="44">
        <f>I61</f>
        <v>19700</v>
      </c>
      <c r="J62" s="45">
        <f t="shared" si="5"/>
        <v>15543300</v>
      </c>
      <c r="K62" s="45">
        <f t="shared" si="6"/>
        <v>17563929</v>
      </c>
      <c r="L62" s="46">
        <f t="shared" si="7"/>
        <v>36500</v>
      </c>
      <c r="M62" s="47">
        <f t="shared" si="8"/>
        <v>2256540.0000000005</v>
      </c>
      <c r="N62" s="32"/>
      <c r="O62" s="2"/>
      <c r="P62" s="2"/>
      <c r="Q62" s="2"/>
      <c r="R62" s="2"/>
    </row>
    <row r="63" spans="1:18" ht="16.5" x14ac:dyDescent="0.3">
      <c r="A63" s="42">
        <v>62</v>
      </c>
      <c r="B63" s="43">
        <v>1704</v>
      </c>
      <c r="C63" s="43">
        <v>17</v>
      </c>
      <c r="D63" s="43" t="s">
        <v>15</v>
      </c>
      <c r="E63" s="43">
        <v>996</v>
      </c>
      <c r="F63" s="43">
        <v>57</v>
      </c>
      <c r="G63" s="43">
        <f t="shared" si="0"/>
        <v>1053</v>
      </c>
      <c r="H63" s="43">
        <f t="shared" si="1"/>
        <v>1158.3000000000002</v>
      </c>
      <c r="I63" s="44">
        <f>I62</f>
        <v>19700</v>
      </c>
      <c r="J63" s="45">
        <f t="shared" si="5"/>
        <v>20744100</v>
      </c>
      <c r="K63" s="45">
        <f t="shared" si="6"/>
        <v>23440833</v>
      </c>
      <c r="L63" s="46">
        <f t="shared" si="7"/>
        <v>49000</v>
      </c>
      <c r="M63" s="47">
        <f t="shared" si="8"/>
        <v>3011580.0000000005</v>
      </c>
      <c r="N63" s="32"/>
      <c r="O63" s="2"/>
      <c r="P63" s="2"/>
      <c r="Q63" s="2"/>
      <c r="R63" s="2"/>
    </row>
    <row r="64" spans="1:18" ht="16.5" x14ac:dyDescent="0.3">
      <c r="A64" s="42">
        <v>63</v>
      </c>
      <c r="B64" s="43">
        <v>1706</v>
      </c>
      <c r="C64" s="43">
        <v>17</v>
      </c>
      <c r="D64" s="43" t="s">
        <v>14</v>
      </c>
      <c r="E64" s="43">
        <v>683</v>
      </c>
      <c r="F64" s="43">
        <v>49</v>
      </c>
      <c r="G64" s="43">
        <f t="shared" ref="G64:G125" si="9">E64+F64</f>
        <v>732</v>
      </c>
      <c r="H64" s="43">
        <f t="shared" ref="H64:H125" si="10">G64*1.1</f>
        <v>805.2</v>
      </c>
      <c r="I64" s="44">
        <f>I63</f>
        <v>19700</v>
      </c>
      <c r="J64" s="45">
        <f t="shared" si="5"/>
        <v>14420400</v>
      </c>
      <c r="K64" s="45">
        <f t="shared" si="6"/>
        <v>16295052</v>
      </c>
      <c r="L64" s="46">
        <f t="shared" si="7"/>
        <v>34000</v>
      </c>
      <c r="M64" s="47">
        <f t="shared" si="8"/>
        <v>2093520.0000000002</v>
      </c>
      <c r="N64" s="32"/>
      <c r="O64" s="2"/>
      <c r="P64" s="2"/>
      <c r="Q64" s="2"/>
      <c r="R64" s="2"/>
    </row>
    <row r="65" spans="1:18" ht="16.5" x14ac:dyDescent="0.3">
      <c r="A65" s="42">
        <v>64</v>
      </c>
      <c r="B65" s="43">
        <v>1801</v>
      </c>
      <c r="C65" s="43">
        <v>18</v>
      </c>
      <c r="D65" s="43" t="s">
        <v>15</v>
      </c>
      <c r="E65" s="43">
        <v>996</v>
      </c>
      <c r="F65" s="43">
        <v>57</v>
      </c>
      <c r="G65" s="43">
        <f t="shared" si="9"/>
        <v>1053</v>
      </c>
      <c r="H65" s="43">
        <f t="shared" si="10"/>
        <v>1158.3000000000002</v>
      </c>
      <c r="I65" s="44">
        <f>I64+70</f>
        <v>19770</v>
      </c>
      <c r="J65" s="45">
        <f t="shared" si="5"/>
        <v>20817810</v>
      </c>
      <c r="K65" s="45">
        <f t="shared" si="6"/>
        <v>23524125</v>
      </c>
      <c r="L65" s="46">
        <f t="shared" si="7"/>
        <v>49000</v>
      </c>
      <c r="M65" s="47">
        <f t="shared" si="8"/>
        <v>3011580.0000000005</v>
      </c>
      <c r="N65" s="32"/>
      <c r="O65" s="2"/>
      <c r="P65" s="2"/>
      <c r="Q65" s="2"/>
      <c r="R65" s="2"/>
    </row>
    <row r="66" spans="1:18" ht="16.5" x14ac:dyDescent="0.3">
      <c r="A66" s="42">
        <v>65</v>
      </c>
      <c r="B66" s="43">
        <v>1802</v>
      </c>
      <c r="C66" s="43">
        <v>18</v>
      </c>
      <c r="D66" s="43" t="s">
        <v>14</v>
      </c>
      <c r="E66" s="43">
        <v>740</v>
      </c>
      <c r="F66" s="43">
        <v>49</v>
      </c>
      <c r="G66" s="43">
        <f t="shared" si="9"/>
        <v>789</v>
      </c>
      <c r="H66" s="43">
        <f t="shared" si="10"/>
        <v>867.90000000000009</v>
      </c>
      <c r="I66" s="44">
        <f>I65</f>
        <v>19770</v>
      </c>
      <c r="J66" s="45">
        <f t="shared" si="5"/>
        <v>15598530</v>
      </c>
      <c r="K66" s="45">
        <f t="shared" si="6"/>
        <v>17626339</v>
      </c>
      <c r="L66" s="46">
        <f t="shared" si="7"/>
        <v>36500</v>
      </c>
      <c r="M66" s="47">
        <f t="shared" si="8"/>
        <v>2256540.0000000005</v>
      </c>
      <c r="N66" s="32"/>
      <c r="O66" s="2"/>
      <c r="P66" s="2"/>
      <c r="Q66" s="2"/>
      <c r="R66" s="2"/>
    </row>
    <row r="67" spans="1:18" ht="16.5" x14ac:dyDescent="0.3">
      <c r="A67" s="42">
        <v>66</v>
      </c>
      <c r="B67" s="43">
        <v>1803</v>
      </c>
      <c r="C67" s="43">
        <v>18</v>
      </c>
      <c r="D67" s="43" t="s">
        <v>14</v>
      </c>
      <c r="E67" s="43">
        <v>740</v>
      </c>
      <c r="F67" s="43">
        <v>49</v>
      </c>
      <c r="G67" s="43">
        <f t="shared" si="9"/>
        <v>789</v>
      </c>
      <c r="H67" s="43">
        <f t="shared" si="10"/>
        <v>867.90000000000009</v>
      </c>
      <c r="I67" s="44">
        <f>I66</f>
        <v>19770</v>
      </c>
      <c r="J67" s="45">
        <f t="shared" ref="J67:J130" si="11">ROUND(G67*I67,0)</f>
        <v>15598530</v>
      </c>
      <c r="K67" s="45">
        <f t="shared" ref="K67:K130" si="12">ROUND(J67*1.13,0)</f>
        <v>17626339</v>
      </c>
      <c r="L67" s="46">
        <f t="shared" ref="L67:L130" si="13">MROUND((K67*0.025/12),500)</f>
        <v>36500</v>
      </c>
      <c r="M67" s="47">
        <f t="shared" ref="M67:M130" si="14">H67*2600</f>
        <v>2256540.0000000005</v>
      </c>
      <c r="N67" s="32"/>
      <c r="O67" s="2"/>
      <c r="P67" s="2"/>
      <c r="Q67" s="2"/>
      <c r="R67" s="2"/>
    </row>
    <row r="68" spans="1:18" ht="16.5" x14ac:dyDescent="0.3">
      <c r="A68" s="42">
        <v>67</v>
      </c>
      <c r="B68" s="43">
        <v>1804</v>
      </c>
      <c r="C68" s="43">
        <v>18</v>
      </c>
      <c r="D68" s="43" t="s">
        <v>15</v>
      </c>
      <c r="E68" s="43">
        <v>996</v>
      </c>
      <c r="F68" s="43">
        <v>57</v>
      </c>
      <c r="G68" s="43">
        <f t="shared" si="9"/>
        <v>1053</v>
      </c>
      <c r="H68" s="43">
        <f t="shared" si="10"/>
        <v>1158.3000000000002</v>
      </c>
      <c r="I68" s="44">
        <f>I67</f>
        <v>19770</v>
      </c>
      <c r="J68" s="45">
        <f t="shared" si="11"/>
        <v>20817810</v>
      </c>
      <c r="K68" s="45">
        <f t="shared" si="12"/>
        <v>23524125</v>
      </c>
      <c r="L68" s="46">
        <f t="shared" si="13"/>
        <v>49000</v>
      </c>
      <c r="M68" s="47">
        <f t="shared" si="14"/>
        <v>3011580.0000000005</v>
      </c>
      <c r="N68" s="32"/>
      <c r="O68" s="2"/>
      <c r="P68" s="2"/>
      <c r="Q68" s="2"/>
      <c r="R68" s="2"/>
    </row>
    <row r="69" spans="1:18" ht="16.5" x14ac:dyDescent="0.3">
      <c r="A69" s="42">
        <v>68</v>
      </c>
      <c r="B69" s="43">
        <v>1805</v>
      </c>
      <c r="C69" s="43">
        <v>18</v>
      </c>
      <c r="D69" s="43" t="s">
        <v>14</v>
      </c>
      <c r="E69" s="43">
        <v>683</v>
      </c>
      <c r="F69" s="43">
        <v>49</v>
      </c>
      <c r="G69" s="43">
        <f t="shared" si="9"/>
        <v>732</v>
      </c>
      <c r="H69" s="43">
        <f t="shared" si="10"/>
        <v>805.2</v>
      </c>
      <c r="I69" s="44">
        <f>I68</f>
        <v>19770</v>
      </c>
      <c r="J69" s="45">
        <f t="shared" si="11"/>
        <v>14471640</v>
      </c>
      <c r="K69" s="45">
        <f t="shared" si="12"/>
        <v>16352953</v>
      </c>
      <c r="L69" s="46">
        <f t="shared" si="13"/>
        <v>34000</v>
      </c>
      <c r="M69" s="47">
        <f t="shared" si="14"/>
        <v>2093520.0000000002</v>
      </c>
      <c r="N69" s="32"/>
      <c r="O69" s="2"/>
      <c r="P69" s="2"/>
      <c r="Q69" s="2"/>
      <c r="R69" s="2"/>
    </row>
    <row r="70" spans="1:18" ht="16.5" x14ac:dyDescent="0.3">
      <c r="A70" s="42">
        <v>69</v>
      </c>
      <c r="B70" s="43">
        <v>1806</v>
      </c>
      <c r="C70" s="43">
        <v>18</v>
      </c>
      <c r="D70" s="43" t="s">
        <v>14</v>
      </c>
      <c r="E70" s="43">
        <v>683</v>
      </c>
      <c r="F70" s="43">
        <v>49</v>
      </c>
      <c r="G70" s="43">
        <f t="shared" si="9"/>
        <v>732</v>
      </c>
      <c r="H70" s="43">
        <f t="shared" si="10"/>
        <v>805.2</v>
      </c>
      <c r="I70" s="44">
        <f>I69</f>
        <v>19770</v>
      </c>
      <c r="J70" s="45">
        <f t="shared" si="11"/>
        <v>14471640</v>
      </c>
      <c r="K70" s="45">
        <f t="shared" si="12"/>
        <v>16352953</v>
      </c>
      <c r="L70" s="46">
        <f t="shared" si="13"/>
        <v>34000</v>
      </c>
      <c r="M70" s="47">
        <f t="shared" si="14"/>
        <v>2093520.0000000002</v>
      </c>
      <c r="N70" s="32"/>
      <c r="O70" s="2"/>
      <c r="P70" s="2"/>
      <c r="Q70" s="2"/>
      <c r="R70" s="2"/>
    </row>
    <row r="71" spans="1:18" ht="16.5" x14ac:dyDescent="0.3">
      <c r="A71" s="42">
        <v>70</v>
      </c>
      <c r="B71" s="43">
        <v>1901</v>
      </c>
      <c r="C71" s="43">
        <v>19</v>
      </c>
      <c r="D71" s="43" t="s">
        <v>15</v>
      </c>
      <c r="E71" s="43">
        <v>996</v>
      </c>
      <c r="F71" s="43">
        <v>57</v>
      </c>
      <c r="G71" s="43">
        <f t="shared" si="9"/>
        <v>1053</v>
      </c>
      <c r="H71" s="43">
        <f t="shared" si="10"/>
        <v>1158.3000000000002</v>
      </c>
      <c r="I71" s="44">
        <f>I70+70</f>
        <v>19840</v>
      </c>
      <c r="J71" s="45">
        <f t="shared" si="11"/>
        <v>20891520</v>
      </c>
      <c r="K71" s="45">
        <f t="shared" si="12"/>
        <v>23607418</v>
      </c>
      <c r="L71" s="46">
        <f t="shared" si="13"/>
        <v>49000</v>
      </c>
      <c r="M71" s="47">
        <f t="shared" si="14"/>
        <v>3011580.0000000005</v>
      </c>
      <c r="N71" s="32"/>
      <c r="O71" s="2"/>
      <c r="P71" s="2"/>
      <c r="Q71" s="2"/>
      <c r="R71" s="2"/>
    </row>
    <row r="72" spans="1:18" ht="16.5" x14ac:dyDescent="0.3">
      <c r="A72" s="42">
        <v>71</v>
      </c>
      <c r="B72" s="43">
        <v>1902</v>
      </c>
      <c r="C72" s="43">
        <v>19</v>
      </c>
      <c r="D72" s="43" t="s">
        <v>14</v>
      </c>
      <c r="E72" s="43">
        <v>740</v>
      </c>
      <c r="F72" s="43">
        <v>49</v>
      </c>
      <c r="G72" s="43">
        <f t="shared" si="9"/>
        <v>789</v>
      </c>
      <c r="H72" s="43">
        <f t="shared" si="10"/>
        <v>867.90000000000009</v>
      </c>
      <c r="I72" s="44">
        <f>I71</f>
        <v>19840</v>
      </c>
      <c r="J72" s="45">
        <f t="shared" si="11"/>
        <v>15653760</v>
      </c>
      <c r="K72" s="45">
        <f t="shared" si="12"/>
        <v>17688749</v>
      </c>
      <c r="L72" s="46">
        <f t="shared" si="13"/>
        <v>37000</v>
      </c>
      <c r="M72" s="47">
        <f t="shared" si="14"/>
        <v>2256540.0000000005</v>
      </c>
      <c r="N72" s="32"/>
      <c r="O72" s="2"/>
      <c r="P72" s="2"/>
      <c r="Q72" s="2"/>
      <c r="R72" s="2"/>
    </row>
    <row r="73" spans="1:18" ht="16.5" x14ac:dyDescent="0.3">
      <c r="A73" s="42">
        <v>72</v>
      </c>
      <c r="B73" s="43">
        <v>1903</v>
      </c>
      <c r="C73" s="43">
        <v>19</v>
      </c>
      <c r="D73" s="43" t="s">
        <v>14</v>
      </c>
      <c r="E73" s="43">
        <v>740</v>
      </c>
      <c r="F73" s="43">
        <v>49</v>
      </c>
      <c r="G73" s="43">
        <f t="shared" si="9"/>
        <v>789</v>
      </c>
      <c r="H73" s="43">
        <f t="shared" si="10"/>
        <v>867.90000000000009</v>
      </c>
      <c r="I73" s="44">
        <f>I72</f>
        <v>19840</v>
      </c>
      <c r="J73" s="45">
        <f t="shared" si="11"/>
        <v>15653760</v>
      </c>
      <c r="K73" s="45">
        <f t="shared" si="12"/>
        <v>17688749</v>
      </c>
      <c r="L73" s="46">
        <f t="shared" si="13"/>
        <v>37000</v>
      </c>
      <c r="M73" s="47">
        <f t="shared" si="14"/>
        <v>2256540.0000000005</v>
      </c>
      <c r="N73" s="32"/>
      <c r="O73" s="2"/>
      <c r="P73" s="2"/>
      <c r="Q73" s="2"/>
      <c r="R73" s="2"/>
    </row>
    <row r="74" spans="1:18" ht="16.5" x14ac:dyDescent="0.3">
      <c r="A74" s="42">
        <v>73</v>
      </c>
      <c r="B74" s="43">
        <v>1904</v>
      </c>
      <c r="C74" s="43">
        <v>19</v>
      </c>
      <c r="D74" s="43" t="s">
        <v>15</v>
      </c>
      <c r="E74" s="43">
        <v>996</v>
      </c>
      <c r="F74" s="43">
        <v>57</v>
      </c>
      <c r="G74" s="43">
        <f t="shared" si="9"/>
        <v>1053</v>
      </c>
      <c r="H74" s="43">
        <f t="shared" si="10"/>
        <v>1158.3000000000002</v>
      </c>
      <c r="I74" s="44">
        <f>I73</f>
        <v>19840</v>
      </c>
      <c r="J74" s="45">
        <f t="shared" si="11"/>
        <v>20891520</v>
      </c>
      <c r="K74" s="45">
        <f t="shared" si="12"/>
        <v>23607418</v>
      </c>
      <c r="L74" s="46">
        <f t="shared" si="13"/>
        <v>49000</v>
      </c>
      <c r="M74" s="47">
        <f t="shared" si="14"/>
        <v>3011580.0000000005</v>
      </c>
      <c r="N74" s="32"/>
      <c r="O74" s="2"/>
      <c r="P74" s="2"/>
      <c r="Q74" s="2"/>
      <c r="R74" s="2"/>
    </row>
    <row r="75" spans="1:18" ht="16.5" x14ac:dyDescent="0.3">
      <c r="A75" s="42">
        <v>74</v>
      </c>
      <c r="B75" s="43">
        <v>1905</v>
      </c>
      <c r="C75" s="43">
        <v>19</v>
      </c>
      <c r="D75" s="43" t="s">
        <v>14</v>
      </c>
      <c r="E75" s="43">
        <v>683</v>
      </c>
      <c r="F75" s="43">
        <v>49</v>
      </c>
      <c r="G75" s="43">
        <f t="shared" si="9"/>
        <v>732</v>
      </c>
      <c r="H75" s="43">
        <f t="shared" si="10"/>
        <v>805.2</v>
      </c>
      <c r="I75" s="44">
        <f>I74</f>
        <v>19840</v>
      </c>
      <c r="J75" s="45">
        <f t="shared" si="11"/>
        <v>14522880</v>
      </c>
      <c r="K75" s="45">
        <f t="shared" si="12"/>
        <v>16410854</v>
      </c>
      <c r="L75" s="46">
        <f t="shared" si="13"/>
        <v>34000</v>
      </c>
      <c r="M75" s="47">
        <f t="shared" si="14"/>
        <v>2093520.0000000002</v>
      </c>
      <c r="N75" s="32"/>
      <c r="O75" s="2"/>
      <c r="P75" s="2"/>
      <c r="Q75" s="2"/>
      <c r="R75" s="2"/>
    </row>
    <row r="76" spans="1:18" ht="16.5" x14ac:dyDescent="0.3">
      <c r="A76" s="42">
        <v>75</v>
      </c>
      <c r="B76" s="43">
        <v>1906</v>
      </c>
      <c r="C76" s="43">
        <v>19</v>
      </c>
      <c r="D76" s="43" t="s">
        <v>14</v>
      </c>
      <c r="E76" s="43">
        <v>683</v>
      </c>
      <c r="F76" s="43">
        <v>49</v>
      </c>
      <c r="G76" s="43">
        <f t="shared" si="9"/>
        <v>732</v>
      </c>
      <c r="H76" s="43">
        <f t="shared" si="10"/>
        <v>805.2</v>
      </c>
      <c r="I76" s="44">
        <f>I75</f>
        <v>19840</v>
      </c>
      <c r="J76" s="45">
        <f t="shared" si="11"/>
        <v>14522880</v>
      </c>
      <c r="K76" s="45">
        <f t="shared" si="12"/>
        <v>16410854</v>
      </c>
      <c r="L76" s="46">
        <f t="shared" si="13"/>
        <v>34000</v>
      </c>
      <c r="M76" s="47">
        <f t="shared" si="14"/>
        <v>2093520.0000000002</v>
      </c>
      <c r="N76" s="32"/>
      <c r="O76" s="2"/>
      <c r="P76" s="2"/>
      <c r="Q76" s="2"/>
      <c r="R76" s="2"/>
    </row>
    <row r="77" spans="1:18" ht="16.5" x14ac:dyDescent="0.3">
      <c r="A77" s="42">
        <v>76</v>
      </c>
      <c r="B77" s="43">
        <v>2001</v>
      </c>
      <c r="C77" s="43">
        <v>20</v>
      </c>
      <c r="D77" s="43" t="s">
        <v>15</v>
      </c>
      <c r="E77" s="43">
        <v>996</v>
      </c>
      <c r="F77" s="43">
        <v>57</v>
      </c>
      <c r="G77" s="43">
        <f t="shared" si="9"/>
        <v>1053</v>
      </c>
      <c r="H77" s="43">
        <f t="shared" si="10"/>
        <v>1158.3000000000002</v>
      </c>
      <c r="I77" s="44">
        <f>I76+70</f>
        <v>19910</v>
      </c>
      <c r="J77" s="45">
        <f t="shared" si="11"/>
        <v>20965230</v>
      </c>
      <c r="K77" s="45">
        <f t="shared" si="12"/>
        <v>23690710</v>
      </c>
      <c r="L77" s="46">
        <f t="shared" si="13"/>
        <v>49500</v>
      </c>
      <c r="M77" s="47">
        <f t="shared" si="14"/>
        <v>3011580.0000000005</v>
      </c>
      <c r="N77" s="32"/>
      <c r="O77" s="2"/>
      <c r="P77" s="2"/>
      <c r="Q77" s="2"/>
      <c r="R77" s="2"/>
    </row>
    <row r="78" spans="1:18" ht="16.5" x14ac:dyDescent="0.3">
      <c r="A78" s="42">
        <v>77</v>
      </c>
      <c r="B78" s="43">
        <v>2002</v>
      </c>
      <c r="C78" s="43">
        <v>20</v>
      </c>
      <c r="D78" s="43" t="s">
        <v>14</v>
      </c>
      <c r="E78" s="43">
        <v>740</v>
      </c>
      <c r="F78" s="43">
        <v>49</v>
      </c>
      <c r="G78" s="43">
        <f t="shared" si="9"/>
        <v>789</v>
      </c>
      <c r="H78" s="43">
        <f t="shared" si="10"/>
        <v>867.90000000000009</v>
      </c>
      <c r="I78" s="44">
        <f>I77</f>
        <v>19910</v>
      </c>
      <c r="J78" s="45">
        <f t="shared" si="11"/>
        <v>15708990</v>
      </c>
      <c r="K78" s="45">
        <f t="shared" si="12"/>
        <v>17751159</v>
      </c>
      <c r="L78" s="46">
        <f t="shared" si="13"/>
        <v>37000</v>
      </c>
      <c r="M78" s="47">
        <f t="shared" si="14"/>
        <v>2256540.0000000005</v>
      </c>
      <c r="N78" s="32"/>
      <c r="O78" s="2"/>
      <c r="P78" s="2"/>
      <c r="Q78" s="2"/>
      <c r="R78" s="2"/>
    </row>
    <row r="79" spans="1:18" ht="16.5" x14ac:dyDescent="0.3">
      <c r="A79" s="42">
        <v>78</v>
      </c>
      <c r="B79" s="43">
        <v>2003</v>
      </c>
      <c r="C79" s="43">
        <v>20</v>
      </c>
      <c r="D79" s="43" t="s">
        <v>14</v>
      </c>
      <c r="E79" s="43">
        <v>740</v>
      </c>
      <c r="F79" s="43">
        <v>49</v>
      </c>
      <c r="G79" s="43">
        <f t="shared" si="9"/>
        <v>789</v>
      </c>
      <c r="H79" s="43">
        <f t="shared" si="10"/>
        <v>867.90000000000009</v>
      </c>
      <c r="I79" s="44">
        <f>I78</f>
        <v>19910</v>
      </c>
      <c r="J79" s="45">
        <f t="shared" si="11"/>
        <v>15708990</v>
      </c>
      <c r="K79" s="45">
        <f t="shared" si="12"/>
        <v>17751159</v>
      </c>
      <c r="L79" s="46">
        <f t="shared" si="13"/>
        <v>37000</v>
      </c>
      <c r="M79" s="47">
        <f t="shared" si="14"/>
        <v>2256540.0000000005</v>
      </c>
      <c r="N79" s="32"/>
      <c r="O79" s="2"/>
      <c r="P79" s="2"/>
      <c r="Q79" s="2"/>
      <c r="R79" s="2"/>
    </row>
    <row r="80" spans="1:18" ht="16.5" x14ac:dyDescent="0.3">
      <c r="A80" s="42">
        <v>79</v>
      </c>
      <c r="B80" s="43">
        <v>2004</v>
      </c>
      <c r="C80" s="43">
        <v>20</v>
      </c>
      <c r="D80" s="43" t="s">
        <v>15</v>
      </c>
      <c r="E80" s="43">
        <v>996</v>
      </c>
      <c r="F80" s="43">
        <v>57</v>
      </c>
      <c r="G80" s="43">
        <f t="shared" si="9"/>
        <v>1053</v>
      </c>
      <c r="H80" s="43">
        <f t="shared" si="10"/>
        <v>1158.3000000000002</v>
      </c>
      <c r="I80" s="44">
        <f>I79</f>
        <v>19910</v>
      </c>
      <c r="J80" s="45">
        <f t="shared" si="11"/>
        <v>20965230</v>
      </c>
      <c r="K80" s="45">
        <f t="shared" si="12"/>
        <v>23690710</v>
      </c>
      <c r="L80" s="46">
        <f t="shared" si="13"/>
        <v>49500</v>
      </c>
      <c r="M80" s="47">
        <f t="shared" si="14"/>
        <v>3011580.0000000005</v>
      </c>
      <c r="N80" s="32"/>
      <c r="O80" s="2"/>
      <c r="P80" s="2"/>
      <c r="Q80" s="2"/>
      <c r="R80" s="2"/>
    </row>
    <row r="81" spans="1:18" ht="16.5" x14ac:dyDescent="0.3">
      <c r="A81" s="42">
        <v>80</v>
      </c>
      <c r="B81" s="43">
        <v>2005</v>
      </c>
      <c r="C81" s="43">
        <v>20</v>
      </c>
      <c r="D81" s="43" t="s">
        <v>14</v>
      </c>
      <c r="E81" s="43">
        <v>683</v>
      </c>
      <c r="F81" s="43">
        <v>49</v>
      </c>
      <c r="G81" s="43">
        <f t="shared" si="9"/>
        <v>732</v>
      </c>
      <c r="H81" s="43">
        <f t="shared" si="10"/>
        <v>805.2</v>
      </c>
      <c r="I81" s="44">
        <f>I80</f>
        <v>19910</v>
      </c>
      <c r="J81" s="45">
        <f t="shared" si="11"/>
        <v>14574120</v>
      </c>
      <c r="K81" s="45">
        <f t="shared" si="12"/>
        <v>16468756</v>
      </c>
      <c r="L81" s="46">
        <f t="shared" si="13"/>
        <v>34500</v>
      </c>
      <c r="M81" s="47">
        <f t="shared" si="14"/>
        <v>2093520.0000000002</v>
      </c>
      <c r="N81" s="32"/>
      <c r="O81" s="2"/>
      <c r="P81" s="2"/>
      <c r="Q81" s="2"/>
      <c r="R81" s="2"/>
    </row>
    <row r="82" spans="1:18" ht="16.5" x14ac:dyDescent="0.3">
      <c r="A82" s="42">
        <v>81</v>
      </c>
      <c r="B82" s="43">
        <v>2006</v>
      </c>
      <c r="C82" s="43">
        <v>20</v>
      </c>
      <c r="D82" s="43" t="s">
        <v>14</v>
      </c>
      <c r="E82" s="43">
        <v>683</v>
      </c>
      <c r="F82" s="43">
        <v>49</v>
      </c>
      <c r="G82" s="43">
        <f t="shared" si="9"/>
        <v>732</v>
      </c>
      <c r="H82" s="43">
        <f t="shared" si="10"/>
        <v>805.2</v>
      </c>
      <c r="I82" s="44">
        <f>I81</f>
        <v>19910</v>
      </c>
      <c r="J82" s="45">
        <f t="shared" si="11"/>
        <v>14574120</v>
      </c>
      <c r="K82" s="45">
        <f t="shared" si="12"/>
        <v>16468756</v>
      </c>
      <c r="L82" s="46">
        <f t="shared" si="13"/>
        <v>34500</v>
      </c>
      <c r="M82" s="47">
        <f t="shared" si="14"/>
        <v>2093520.0000000002</v>
      </c>
      <c r="N82" s="32"/>
      <c r="O82" s="2"/>
      <c r="P82" s="2"/>
      <c r="Q82" s="2"/>
      <c r="R82" s="2"/>
    </row>
    <row r="83" spans="1:18" ht="16.5" x14ac:dyDescent="0.3">
      <c r="A83" s="42">
        <v>82</v>
      </c>
      <c r="B83" s="43">
        <v>2101</v>
      </c>
      <c r="C83" s="43">
        <v>21</v>
      </c>
      <c r="D83" s="43" t="s">
        <v>15</v>
      </c>
      <c r="E83" s="43">
        <v>996</v>
      </c>
      <c r="F83" s="43">
        <v>57</v>
      </c>
      <c r="G83" s="43">
        <f t="shared" si="9"/>
        <v>1053</v>
      </c>
      <c r="H83" s="43">
        <f t="shared" si="10"/>
        <v>1158.3000000000002</v>
      </c>
      <c r="I83" s="44">
        <f>I82+70</f>
        <v>19980</v>
      </c>
      <c r="J83" s="45">
        <f t="shared" si="11"/>
        <v>21038940</v>
      </c>
      <c r="K83" s="45">
        <f t="shared" si="12"/>
        <v>23774002</v>
      </c>
      <c r="L83" s="46">
        <f t="shared" si="13"/>
        <v>49500</v>
      </c>
      <c r="M83" s="47">
        <f t="shared" si="14"/>
        <v>3011580.0000000005</v>
      </c>
      <c r="N83" s="32"/>
      <c r="O83" s="2"/>
      <c r="P83" s="2"/>
      <c r="Q83" s="2"/>
      <c r="R83" s="2"/>
    </row>
    <row r="84" spans="1:18" ht="16.5" x14ac:dyDescent="0.3">
      <c r="A84" s="42">
        <v>83</v>
      </c>
      <c r="B84" s="43">
        <v>2102</v>
      </c>
      <c r="C84" s="43">
        <v>21</v>
      </c>
      <c r="D84" s="43" t="s">
        <v>14</v>
      </c>
      <c r="E84" s="43">
        <v>740</v>
      </c>
      <c r="F84" s="43">
        <v>49</v>
      </c>
      <c r="G84" s="43">
        <f t="shared" si="9"/>
        <v>789</v>
      </c>
      <c r="H84" s="43">
        <f t="shared" si="10"/>
        <v>867.90000000000009</v>
      </c>
      <c r="I84" s="44">
        <f>I83</f>
        <v>19980</v>
      </c>
      <c r="J84" s="45">
        <f t="shared" si="11"/>
        <v>15764220</v>
      </c>
      <c r="K84" s="45">
        <f t="shared" si="12"/>
        <v>17813569</v>
      </c>
      <c r="L84" s="46">
        <f t="shared" si="13"/>
        <v>37000</v>
      </c>
      <c r="M84" s="47">
        <f t="shared" si="14"/>
        <v>2256540.0000000005</v>
      </c>
      <c r="N84" s="32"/>
      <c r="O84" s="2"/>
      <c r="P84" s="2"/>
      <c r="Q84" s="2"/>
      <c r="R84" s="2"/>
    </row>
    <row r="85" spans="1:18" ht="16.5" x14ac:dyDescent="0.3">
      <c r="A85" s="42">
        <v>84</v>
      </c>
      <c r="B85" s="43">
        <v>2103</v>
      </c>
      <c r="C85" s="43">
        <v>21</v>
      </c>
      <c r="D85" s="43" t="s">
        <v>14</v>
      </c>
      <c r="E85" s="43">
        <v>740</v>
      </c>
      <c r="F85" s="43">
        <v>49</v>
      </c>
      <c r="G85" s="43">
        <f t="shared" si="9"/>
        <v>789</v>
      </c>
      <c r="H85" s="43">
        <f t="shared" si="10"/>
        <v>867.90000000000009</v>
      </c>
      <c r="I85" s="44">
        <f>I84</f>
        <v>19980</v>
      </c>
      <c r="J85" s="45">
        <f t="shared" si="11"/>
        <v>15764220</v>
      </c>
      <c r="K85" s="45">
        <f t="shared" si="12"/>
        <v>17813569</v>
      </c>
      <c r="L85" s="46">
        <f t="shared" si="13"/>
        <v>37000</v>
      </c>
      <c r="M85" s="47">
        <f t="shared" si="14"/>
        <v>2256540.0000000005</v>
      </c>
      <c r="N85" s="32"/>
      <c r="O85" s="2"/>
      <c r="P85" s="2"/>
      <c r="Q85" s="2"/>
      <c r="R85" s="2"/>
    </row>
    <row r="86" spans="1:18" ht="16.5" x14ac:dyDescent="0.3">
      <c r="A86" s="42">
        <v>85</v>
      </c>
      <c r="B86" s="43">
        <v>2104</v>
      </c>
      <c r="C86" s="43">
        <v>21</v>
      </c>
      <c r="D86" s="43" t="s">
        <v>15</v>
      </c>
      <c r="E86" s="43">
        <v>996</v>
      </c>
      <c r="F86" s="43">
        <v>57</v>
      </c>
      <c r="G86" s="43">
        <f t="shared" si="9"/>
        <v>1053</v>
      </c>
      <c r="H86" s="43">
        <f t="shared" si="10"/>
        <v>1158.3000000000002</v>
      </c>
      <c r="I86" s="44">
        <f>I85</f>
        <v>19980</v>
      </c>
      <c r="J86" s="45">
        <f t="shared" si="11"/>
        <v>21038940</v>
      </c>
      <c r="K86" s="45">
        <f t="shared" si="12"/>
        <v>23774002</v>
      </c>
      <c r="L86" s="46">
        <f t="shared" si="13"/>
        <v>49500</v>
      </c>
      <c r="M86" s="47">
        <f t="shared" si="14"/>
        <v>3011580.0000000005</v>
      </c>
      <c r="N86" s="32"/>
      <c r="O86" s="2"/>
      <c r="P86" s="2"/>
      <c r="Q86" s="2"/>
      <c r="R86" s="2"/>
    </row>
    <row r="87" spans="1:18" ht="16.5" x14ac:dyDescent="0.3">
      <c r="A87" s="42">
        <v>86</v>
      </c>
      <c r="B87" s="43">
        <v>2105</v>
      </c>
      <c r="C87" s="43">
        <v>21</v>
      </c>
      <c r="D87" s="43" t="s">
        <v>14</v>
      </c>
      <c r="E87" s="43">
        <v>683</v>
      </c>
      <c r="F87" s="43">
        <v>49</v>
      </c>
      <c r="G87" s="43">
        <f t="shared" si="9"/>
        <v>732</v>
      </c>
      <c r="H87" s="43">
        <f t="shared" si="10"/>
        <v>805.2</v>
      </c>
      <c r="I87" s="44">
        <f>I86</f>
        <v>19980</v>
      </c>
      <c r="J87" s="45">
        <f t="shared" si="11"/>
        <v>14625360</v>
      </c>
      <c r="K87" s="45">
        <f t="shared" si="12"/>
        <v>16526657</v>
      </c>
      <c r="L87" s="46">
        <f t="shared" si="13"/>
        <v>34500</v>
      </c>
      <c r="M87" s="47">
        <f t="shared" si="14"/>
        <v>2093520.0000000002</v>
      </c>
      <c r="N87" s="32"/>
      <c r="O87" s="2"/>
      <c r="P87" s="2"/>
      <c r="Q87" s="2"/>
      <c r="R87" s="2"/>
    </row>
    <row r="88" spans="1:18" ht="16.5" x14ac:dyDescent="0.3">
      <c r="A88" s="42">
        <v>87</v>
      </c>
      <c r="B88" s="43">
        <v>2106</v>
      </c>
      <c r="C88" s="43">
        <v>21</v>
      </c>
      <c r="D88" s="43" t="s">
        <v>14</v>
      </c>
      <c r="E88" s="43">
        <v>683</v>
      </c>
      <c r="F88" s="43">
        <v>49</v>
      </c>
      <c r="G88" s="43">
        <f t="shared" si="9"/>
        <v>732</v>
      </c>
      <c r="H88" s="43">
        <f t="shared" si="10"/>
        <v>805.2</v>
      </c>
      <c r="I88" s="44">
        <f>I87</f>
        <v>19980</v>
      </c>
      <c r="J88" s="45">
        <f t="shared" si="11"/>
        <v>14625360</v>
      </c>
      <c r="K88" s="45">
        <f t="shared" si="12"/>
        <v>16526657</v>
      </c>
      <c r="L88" s="46">
        <f t="shared" si="13"/>
        <v>34500</v>
      </c>
      <c r="M88" s="47">
        <f t="shared" si="14"/>
        <v>2093520.0000000002</v>
      </c>
      <c r="N88" s="32"/>
      <c r="O88" s="2"/>
      <c r="P88" s="2"/>
      <c r="Q88" s="2"/>
      <c r="R88" s="2"/>
    </row>
    <row r="89" spans="1:18" ht="16.5" x14ac:dyDescent="0.3">
      <c r="A89" s="42">
        <v>88</v>
      </c>
      <c r="B89" s="43">
        <v>2201</v>
      </c>
      <c r="C89" s="43">
        <v>22</v>
      </c>
      <c r="D89" s="43" t="s">
        <v>15</v>
      </c>
      <c r="E89" s="43">
        <v>996</v>
      </c>
      <c r="F89" s="43">
        <v>57</v>
      </c>
      <c r="G89" s="43">
        <f t="shared" si="9"/>
        <v>1053</v>
      </c>
      <c r="H89" s="43">
        <f t="shared" si="10"/>
        <v>1158.3000000000002</v>
      </c>
      <c r="I89" s="44">
        <f>I88+70</f>
        <v>20050</v>
      </c>
      <c r="J89" s="45">
        <f t="shared" si="11"/>
        <v>21112650</v>
      </c>
      <c r="K89" s="45">
        <f t="shared" si="12"/>
        <v>23857295</v>
      </c>
      <c r="L89" s="46">
        <f t="shared" si="13"/>
        <v>49500</v>
      </c>
      <c r="M89" s="47">
        <f t="shared" si="14"/>
        <v>3011580.0000000005</v>
      </c>
      <c r="N89" s="32"/>
      <c r="O89" s="2"/>
      <c r="P89" s="2"/>
      <c r="Q89" s="2"/>
      <c r="R89" s="2"/>
    </row>
    <row r="90" spans="1:18" ht="16.5" x14ac:dyDescent="0.3">
      <c r="A90" s="42">
        <v>89</v>
      </c>
      <c r="B90" s="43">
        <v>2202</v>
      </c>
      <c r="C90" s="43">
        <v>22</v>
      </c>
      <c r="D90" s="43" t="s">
        <v>14</v>
      </c>
      <c r="E90" s="43">
        <v>740</v>
      </c>
      <c r="F90" s="43">
        <v>49</v>
      </c>
      <c r="G90" s="43">
        <f t="shared" si="9"/>
        <v>789</v>
      </c>
      <c r="H90" s="43">
        <f t="shared" si="10"/>
        <v>867.90000000000009</v>
      </c>
      <c r="I90" s="44">
        <f>I89</f>
        <v>20050</v>
      </c>
      <c r="J90" s="45">
        <f t="shared" si="11"/>
        <v>15819450</v>
      </c>
      <c r="K90" s="45">
        <f t="shared" si="12"/>
        <v>17875979</v>
      </c>
      <c r="L90" s="46">
        <f t="shared" si="13"/>
        <v>37000</v>
      </c>
      <c r="M90" s="47">
        <f t="shared" si="14"/>
        <v>2256540.0000000005</v>
      </c>
      <c r="N90" s="32"/>
      <c r="O90" s="2"/>
      <c r="P90" s="2"/>
      <c r="Q90" s="2"/>
      <c r="R90" s="2"/>
    </row>
    <row r="91" spans="1:18" ht="16.5" x14ac:dyDescent="0.3">
      <c r="A91" s="42">
        <v>90</v>
      </c>
      <c r="B91" s="43">
        <v>2203</v>
      </c>
      <c r="C91" s="43">
        <v>22</v>
      </c>
      <c r="D91" s="43" t="s">
        <v>14</v>
      </c>
      <c r="E91" s="43">
        <v>740</v>
      </c>
      <c r="F91" s="43">
        <v>49</v>
      </c>
      <c r="G91" s="43">
        <f t="shared" si="9"/>
        <v>789</v>
      </c>
      <c r="H91" s="43">
        <f t="shared" si="10"/>
        <v>867.90000000000009</v>
      </c>
      <c r="I91" s="44">
        <f>I90</f>
        <v>20050</v>
      </c>
      <c r="J91" s="45">
        <f t="shared" si="11"/>
        <v>15819450</v>
      </c>
      <c r="K91" s="45">
        <f t="shared" si="12"/>
        <v>17875979</v>
      </c>
      <c r="L91" s="46">
        <f t="shared" si="13"/>
        <v>37000</v>
      </c>
      <c r="M91" s="47">
        <f t="shared" si="14"/>
        <v>2256540.0000000005</v>
      </c>
      <c r="N91" s="32"/>
      <c r="O91" s="2"/>
      <c r="P91" s="2"/>
      <c r="Q91" s="2"/>
      <c r="R91" s="2"/>
    </row>
    <row r="92" spans="1:18" ht="16.5" x14ac:dyDescent="0.3">
      <c r="A92" s="42">
        <v>91</v>
      </c>
      <c r="B92" s="43">
        <v>2204</v>
      </c>
      <c r="C92" s="43">
        <v>22</v>
      </c>
      <c r="D92" s="43" t="s">
        <v>15</v>
      </c>
      <c r="E92" s="43">
        <v>996</v>
      </c>
      <c r="F92" s="43">
        <v>57</v>
      </c>
      <c r="G92" s="43">
        <f t="shared" si="9"/>
        <v>1053</v>
      </c>
      <c r="H92" s="43">
        <f t="shared" si="10"/>
        <v>1158.3000000000002</v>
      </c>
      <c r="I92" s="44">
        <f>I91</f>
        <v>20050</v>
      </c>
      <c r="J92" s="45">
        <f t="shared" si="11"/>
        <v>21112650</v>
      </c>
      <c r="K92" s="45">
        <f t="shared" si="12"/>
        <v>23857295</v>
      </c>
      <c r="L92" s="46">
        <f t="shared" si="13"/>
        <v>49500</v>
      </c>
      <c r="M92" s="47">
        <f t="shared" si="14"/>
        <v>3011580.0000000005</v>
      </c>
      <c r="N92" s="32"/>
      <c r="O92" s="2"/>
      <c r="P92" s="2"/>
      <c r="Q92" s="2"/>
      <c r="R92" s="2"/>
    </row>
    <row r="93" spans="1:18" ht="16.5" x14ac:dyDescent="0.3">
      <c r="A93" s="42">
        <v>92</v>
      </c>
      <c r="B93" s="43">
        <v>2206</v>
      </c>
      <c r="C93" s="43">
        <v>22</v>
      </c>
      <c r="D93" s="43" t="s">
        <v>14</v>
      </c>
      <c r="E93" s="43">
        <v>683</v>
      </c>
      <c r="F93" s="43">
        <v>49</v>
      </c>
      <c r="G93" s="43">
        <f t="shared" si="9"/>
        <v>732</v>
      </c>
      <c r="H93" s="43">
        <f t="shared" si="10"/>
        <v>805.2</v>
      </c>
      <c r="I93" s="44">
        <f>I92</f>
        <v>20050</v>
      </c>
      <c r="J93" s="45">
        <f t="shared" si="11"/>
        <v>14676600</v>
      </c>
      <c r="K93" s="45">
        <f t="shared" si="12"/>
        <v>16584558</v>
      </c>
      <c r="L93" s="46">
        <f t="shared" si="13"/>
        <v>34500</v>
      </c>
      <c r="M93" s="47">
        <f t="shared" si="14"/>
        <v>2093520.0000000002</v>
      </c>
      <c r="N93" s="32"/>
      <c r="O93" s="2"/>
      <c r="P93" s="2"/>
      <c r="Q93" s="2"/>
      <c r="R93" s="2"/>
    </row>
    <row r="94" spans="1:18" ht="16.5" x14ac:dyDescent="0.3">
      <c r="A94" s="42">
        <v>93</v>
      </c>
      <c r="B94" s="43">
        <v>2301</v>
      </c>
      <c r="C94" s="43">
        <v>23</v>
      </c>
      <c r="D94" s="43" t="s">
        <v>15</v>
      </c>
      <c r="E94" s="43">
        <v>996</v>
      </c>
      <c r="F94" s="43">
        <v>57</v>
      </c>
      <c r="G94" s="43">
        <f t="shared" si="9"/>
        <v>1053</v>
      </c>
      <c r="H94" s="43">
        <f t="shared" si="10"/>
        <v>1158.3000000000002</v>
      </c>
      <c r="I94" s="44">
        <f>I93+70</f>
        <v>20120</v>
      </c>
      <c r="J94" s="45">
        <f t="shared" si="11"/>
        <v>21186360</v>
      </c>
      <c r="K94" s="45">
        <f t="shared" si="12"/>
        <v>23940587</v>
      </c>
      <c r="L94" s="46">
        <f t="shared" si="13"/>
        <v>50000</v>
      </c>
      <c r="M94" s="47">
        <f t="shared" si="14"/>
        <v>3011580.0000000005</v>
      </c>
      <c r="N94" s="32"/>
      <c r="O94" s="2"/>
      <c r="P94" s="2"/>
      <c r="Q94" s="2"/>
      <c r="R94" s="2"/>
    </row>
    <row r="95" spans="1:18" ht="16.5" x14ac:dyDescent="0.3">
      <c r="A95" s="42">
        <v>94</v>
      </c>
      <c r="B95" s="43">
        <v>2302</v>
      </c>
      <c r="C95" s="43">
        <v>23</v>
      </c>
      <c r="D95" s="43" t="s">
        <v>14</v>
      </c>
      <c r="E95" s="43">
        <v>740</v>
      </c>
      <c r="F95" s="43">
        <v>49</v>
      </c>
      <c r="G95" s="43">
        <f t="shared" si="9"/>
        <v>789</v>
      </c>
      <c r="H95" s="43">
        <f t="shared" si="10"/>
        <v>867.90000000000009</v>
      </c>
      <c r="I95" s="44">
        <f>I94</f>
        <v>20120</v>
      </c>
      <c r="J95" s="45">
        <f t="shared" si="11"/>
        <v>15874680</v>
      </c>
      <c r="K95" s="45">
        <f t="shared" si="12"/>
        <v>17938388</v>
      </c>
      <c r="L95" s="46">
        <f t="shared" si="13"/>
        <v>37500</v>
      </c>
      <c r="M95" s="47">
        <f t="shared" si="14"/>
        <v>2256540.0000000005</v>
      </c>
      <c r="N95" s="32"/>
      <c r="O95" s="2"/>
      <c r="P95" s="2"/>
      <c r="Q95" s="2"/>
      <c r="R95" s="2"/>
    </row>
    <row r="96" spans="1:18" ht="16.5" x14ac:dyDescent="0.3">
      <c r="A96" s="42">
        <v>95</v>
      </c>
      <c r="B96" s="43">
        <v>2303</v>
      </c>
      <c r="C96" s="43">
        <v>23</v>
      </c>
      <c r="D96" s="43" t="s">
        <v>14</v>
      </c>
      <c r="E96" s="43">
        <v>740</v>
      </c>
      <c r="F96" s="43">
        <v>49</v>
      </c>
      <c r="G96" s="43">
        <f t="shared" si="9"/>
        <v>789</v>
      </c>
      <c r="H96" s="43">
        <f t="shared" si="10"/>
        <v>867.90000000000009</v>
      </c>
      <c r="I96" s="44">
        <f>I95</f>
        <v>20120</v>
      </c>
      <c r="J96" s="45">
        <f t="shared" si="11"/>
        <v>15874680</v>
      </c>
      <c r="K96" s="45">
        <f t="shared" si="12"/>
        <v>17938388</v>
      </c>
      <c r="L96" s="46">
        <f t="shared" si="13"/>
        <v>37500</v>
      </c>
      <c r="M96" s="47">
        <f t="shared" si="14"/>
        <v>2256540.0000000005</v>
      </c>
      <c r="N96" s="32"/>
      <c r="O96" s="2"/>
      <c r="P96" s="2"/>
      <c r="Q96" s="2"/>
      <c r="R96" s="2"/>
    </row>
    <row r="97" spans="1:18" ht="16.5" x14ac:dyDescent="0.3">
      <c r="A97" s="42">
        <v>96</v>
      </c>
      <c r="B97" s="43">
        <v>2304</v>
      </c>
      <c r="C97" s="43">
        <v>23</v>
      </c>
      <c r="D97" s="43" t="s">
        <v>15</v>
      </c>
      <c r="E97" s="43">
        <v>996</v>
      </c>
      <c r="F97" s="43">
        <v>57</v>
      </c>
      <c r="G97" s="43">
        <f t="shared" si="9"/>
        <v>1053</v>
      </c>
      <c r="H97" s="43">
        <f t="shared" si="10"/>
        <v>1158.3000000000002</v>
      </c>
      <c r="I97" s="44">
        <f>I96</f>
        <v>20120</v>
      </c>
      <c r="J97" s="45">
        <f t="shared" si="11"/>
        <v>21186360</v>
      </c>
      <c r="K97" s="45">
        <f t="shared" si="12"/>
        <v>23940587</v>
      </c>
      <c r="L97" s="46">
        <f t="shared" si="13"/>
        <v>50000</v>
      </c>
      <c r="M97" s="47">
        <f t="shared" si="14"/>
        <v>3011580.0000000005</v>
      </c>
      <c r="N97" s="32"/>
      <c r="O97" s="2"/>
      <c r="P97" s="2"/>
      <c r="Q97" s="2"/>
      <c r="R97" s="2"/>
    </row>
    <row r="98" spans="1:18" ht="16.5" x14ac:dyDescent="0.3">
      <c r="A98" s="42">
        <v>97</v>
      </c>
      <c r="B98" s="43">
        <v>2305</v>
      </c>
      <c r="C98" s="43">
        <v>23</v>
      </c>
      <c r="D98" s="43" t="s">
        <v>14</v>
      </c>
      <c r="E98" s="43">
        <v>683</v>
      </c>
      <c r="F98" s="43">
        <v>49</v>
      </c>
      <c r="G98" s="43">
        <f t="shared" si="9"/>
        <v>732</v>
      </c>
      <c r="H98" s="43">
        <f t="shared" si="10"/>
        <v>805.2</v>
      </c>
      <c r="I98" s="44">
        <f>I97</f>
        <v>20120</v>
      </c>
      <c r="J98" s="45">
        <f t="shared" si="11"/>
        <v>14727840</v>
      </c>
      <c r="K98" s="45">
        <f t="shared" si="12"/>
        <v>16642459</v>
      </c>
      <c r="L98" s="46">
        <f t="shared" si="13"/>
        <v>34500</v>
      </c>
      <c r="M98" s="47">
        <f t="shared" si="14"/>
        <v>2093520.0000000002</v>
      </c>
      <c r="N98" s="32"/>
      <c r="O98" s="2"/>
      <c r="P98" s="2"/>
      <c r="Q98" s="2"/>
      <c r="R98" s="2"/>
    </row>
    <row r="99" spans="1:18" ht="16.5" x14ac:dyDescent="0.3">
      <c r="A99" s="42">
        <v>98</v>
      </c>
      <c r="B99" s="43">
        <v>2306</v>
      </c>
      <c r="C99" s="43">
        <v>23</v>
      </c>
      <c r="D99" s="43" t="s">
        <v>14</v>
      </c>
      <c r="E99" s="43">
        <v>683</v>
      </c>
      <c r="F99" s="43">
        <v>49</v>
      </c>
      <c r="G99" s="43">
        <f t="shared" si="9"/>
        <v>732</v>
      </c>
      <c r="H99" s="43">
        <f t="shared" si="10"/>
        <v>805.2</v>
      </c>
      <c r="I99" s="44">
        <f>I98</f>
        <v>20120</v>
      </c>
      <c r="J99" s="45">
        <f t="shared" si="11"/>
        <v>14727840</v>
      </c>
      <c r="K99" s="45">
        <f t="shared" si="12"/>
        <v>16642459</v>
      </c>
      <c r="L99" s="46">
        <f t="shared" si="13"/>
        <v>34500</v>
      </c>
      <c r="M99" s="47">
        <f t="shared" si="14"/>
        <v>2093520.0000000002</v>
      </c>
      <c r="N99" s="32"/>
      <c r="O99" s="2"/>
      <c r="P99" s="2"/>
      <c r="Q99" s="2"/>
      <c r="R99" s="2"/>
    </row>
    <row r="100" spans="1:18" ht="16.5" x14ac:dyDescent="0.3">
      <c r="A100" s="42">
        <v>99</v>
      </c>
      <c r="B100" s="43">
        <v>2401</v>
      </c>
      <c r="C100" s="43">
        <v>24</v>
      </c>
      <c r="D100" s="43" t="s">
        <v>15</v>
      </c>
      <c r="E100" s="43">
        <v>996</v>
      </c>
      <c r="F100" s="43">
        <v>57</v>
      </c>
      <c r="G100" s="43">
        <f t="shared" si="9"/>
        <v>1053</v>
      </c>
      <c r="H100" s="43">
        <f t="shared" si="10"/>
        <v>1158.3000000000002</v>
      </c>
      <c r="I100" s="44">
        <f>I99+70</f>
        <v>20190</v>
      </c>
      <c r="J100" s="45">
        <f t="shared" si="11"/>
        <v>21260070</v>
      </c>
      <c r="K100" s="45">
        <f t="shared" si="12"/>
        <v>24023879</v>
      </c>
      <c r="L100" s="46">
        <f t="shared" si="13"/>
        <v>50000</v>
      </c>
      <c r="M100" s="47">
        <f t="shared" si="14"/>
        <v>3011580.0000000005</v>
      </c>
      <c r="N100" s="32"/>
      <c r="O100" s="2"/>
      <c r="P100" s="2"/>
      <c r="Q100" s="2"/>
      <c r="R100" s="2"/>
    </row>
    <row r="101" spans="1:18" ht="16.5" x14ac:dyDescent="0.3">
      <c r="A101" s="42">
        <v>100</v>
      </c>
      <c r="B101" s="43">
        <v>2402</v>
      </c>
      <c r="C101" s="43">
        <v>24</v>
      </c>
      <c r="D101" s="43" t="s">
        <v>14</v>
      </c>
      <c r="E101" s="43">
        <v>740</v>
      </c>
      <c r="F101" s="43">
        <v>49</v>
      </c>
      <c r="G101" s="43">
        <f t="shared" si="9"/>
        <v>789</v>
      </c>
      <c r="H101" s="43">
        <f t="shared" si="10"/>
        <v>867.90000000000009</v>
      </c>
      <c r="I101" s="44">
        <f>I100</f>
        <v>20190</v>
      </c>
      <c r="J101" s="45">
        <f t="shared" si="11"/>
        <v>15929910</v>
      </c>
      <c r="K101" s="45">
        <f t="shared" si="12"/>
        <v>18000798</v>
      </c>
      <c r="L101" s="46">
        <f t="shared" si="13"/>
        <v>37500</v>
      </c>
      <c r="M101" s="47">
        <f t="shared" si="14"/>
        <v>2256540.0000000005</v>
      </c>
      <c r="N101" s="32"/>
      <c r="O101" s="2"/>
      <c r="P101" s="2"/>
      <c r="Q101" s="2"/>
      <c r="R101" s="2"/>
    </row>
    <row r="102" spans="1:18" ht="16.5" x14ac:dyDescent="0.3">
      <c r="A102" s="42">
        <v>101</v>
      </c>
      <c r="B102" s="43">
        <v>2403</v>
      </c>
      <c r="C102" s="43">
        <v>24</v>
      </c>
      <c r="D102" s="43" t="s">
        <v>14</v>
      </c>
      <c r="E102" s="43">
        <v>740</v>
      </c>
      <c r="F102" s="43">
        <v>49</v>
      </c>
      <c r="G102" s="43">
        <f t="shared" si="9"/>
        <v>789</v>
      </c>
      <c r="H102" s="43">
        <f t="shared" si="10"/>
        <v>867.90000000000009</v>
      </c>
      <c r="I102" s="44">
        <f>I101</f>
        <v>20190</v>
      </c>
      <c r="J102" s="45">
        <f t="shared" si="11"/>
        <v>15929910</v>
      </c>
      <c r="K102" s="45">
        <f t="shared" si="12"/>
        <v>18000798</v>
      </c>
      <c r="L102" s="46">
        <f t="shared" si="13"/>
        <v>37500</v>
      </c>
      <c r="M102" s="47">
        <f t="shared" si="14"/>
        <v>2256540.0000000005</v>
      </c>
      <c r="N102" s="32"/>
      <c r="O102" s="2"/>
      <c r="P102" s="2"/>
      <c r="Q102" s="2"/>
      <c r="R102" s="2"/>
    </row>
    <row r="103" spans="1:18" ht="16.5" x14ac:dyDescent="0.3">
      <c r="A103" s="42">
        <v>102</v>
      </c>
      <c r="B103" s="43">
        <v>2404</v>
      </c>
      <c r="C103" s="43">
        <v>24</v>
      </c>
      <c r="D103" s="43" t="s">
        <v>15</v>
      </c>
      <c r="E103" s="43">
        <v>996</v>
      </c>
      <c r="F103" s="43">
        <v>57</v>
      </c>
      <c r="G103" s="43">
        <f t="shared" si="9"/>
        <v>1053</v>
      </c>
      <c r="H103" s="43">
        <f t="shared" si="10"/>
        <v>1158.3000000000002</v>
      </c>
      <c r="I103" s="44">
        <f>I102</f>
        <v>20190</v>
      </c>
      <c r="J103" s="45">
        <f t="shared" si="11"/>
        <v>21260070</v>
      </c>
      <c r="K103" s="45">
        <f t="shared" si="12"/>
        <v>24023879</v>
      </c>
      <c r="L103" s="46">
        <f t="shared" si="13"/>
        <v>50000</v>
      </c>
      <c r="M103" s="47">
        <f t="shared" si="14"/>
        <v>3011580.0000000005</v>
      </c>
      <c r="N103" s="32"/>
      <c r="O103" s="2"/>
      <c r="P103" s="2"/>
      <c r="Q103" s="2"/>
      <c r="R103" s="2"/>
    </row>
    <row r="104" spans="1:18" ht="16.5" x14ac:dyDescent="0.3">
      <c r="A104" s="42">
        <v>103</v>
      </c>
      <c r="B104" s="43">
        <v>2405</v>
      </c>
      <c r="C104" s="43">
        <v>24</v>
      </c>
      <c r="D104" s="43" t="s">
        <v>14</v>
      </c>
      <c r="E104" s="43">
        <v>683</v>
      </c>
      <c r="F104" s="43">
        <v>49</v>
      </c>
      <c r="G104" s="43">
        <f t="shared" si="9"/>
        <v>732</v>
      </c>
      <c r="H104" s="43">
        <f t="shared" si="10"/>
        <v>805.2</v>
      </c>
      <c r="I104" s="44">
        <f>I103</f>
        <v>20190</v>
      </c>
      <c r="J104" s="45">
        <f t="shared" si="11"/>
        <v>14779080</v>
      </c>
      <c r="K104" s="45">
        <f t="shared" si="12"/>
        <v>16700360</v>
      </c>
      <c r="L104" s="46">
        <f t="shared" si="13"/>
        <v>35000</v>
      </c>
      <c r="M104" s="47">
        <f t="shared" si="14"/>
        <v>2093520.0000000002</v>
      </c>
      <c r="N104" s="32"/>
      <c r="O104" s="2"/>
      <c r="P104" s="2"/>
      <c r="Q104" s="2"/>
      <c r="R104" s="2"/>
    </row>
    <row r="105" spans="1:18" ht="16.5" x14ac:dyDescent="0.3">
      <c r="A105" s="42">
        <v>104</v>
      </c>
      <c r="B105" s="43">
        <v>2406</v>
      </c>
      <c r="C105" s="43">
        <v>24</v>
      </c>
      <c r="D105" s="43" t="s">
        <v>14</v>
      </c>
      <c r="E105" s="43">
        <v>683</v>
      </c>
      <c r="F105" s="43">
        <v>49</v>
      </c>
      <c r="G105" s="43">
        <f t="shared" si="9"/>
        <v>732</v>
      </c>
      <c r="H105" s="43">
        <f t="shared" si="10"/>
        <v>805.2</v>
      </c>
      <c r="I105" s="44">
        <f>I104</f>
        <v>20190</v>
      </c>
      <c r="J105" s="45">
        <f t="shared" si="11"/>
        <v>14779080</v>
      </c>
      <c r="K105" s="45">
        <f t="shared" si="12"/>
        <v>16700360</v>
      </c>
      <c r="L105" s="46">
        <f t="shared" si="13"/>
        <v>35000</v>
      </c>
      <c r="M105" s="47">
        <f t="shared" si="14"/>
        <v>2093520.0000000002</v>
      </c>
      <c r="N105" s="32"/>
      <c r="O105" s="2"/>
      <c r="P105" s="2"/>
      <c r="Q105" s="2"/>
      <c r="R105" s="2"/>
    </row>
    <row r="106" spans="1:18" ht="16.5" x14ac:dyDescent="0.3">
      <c r="A106" s="42">
        <v>105</v>
      </c>
      <c r="B106" s="43">
        <v>2501</v>
      </c>
      <c r="C106" s="43">
        <v>25</v>
      </c>
      <c r="D106" s="43" t="s">
        <v>15</v>
      </c>
      <c r="E106" s="43">
        <v>996</v>
      </c>
      <c r="F106" s="43">
        <v>57</v>
      </c>
      <c r="G106" s="43">
        <f t="shared" si="9"/>
        <v>1053</v>
      </c>
      <c r="H106" s="43">
        <f t="shared" si="10"/>
        <v>1158.3000000000002</v>
      </c>
      <c r="I106" s="44">
        <f>I105+70</f>
        <v>20260</v>
      </c>
      <c r="J106" s="45">
        <f t="shared" si="11"/>
        <v>21333780</v>
      </c>
      <c r="K106" s="45">
        <f t="shared" si="12"/>
        <v>24107171</v>
      </c>
      <c r="L106" s="46">
        <f t="shared" si="13"/>
        <v>50000</v>
      </c>
      <c r="M106" s="47">
        <f t="shared" si="14"/>
        <v>3011580.0000000005</v>
      </c>
      <c r="N106" s="32"/>
      <c r="O106" s="2"/>
      <c r="P106" s="2"/>
      <c r="Q106" s="2"/>
      <c r="R106" s="2"/>
    </row>
    <row r="107" spans="1:18" ht="16.5" x14ac:dyDescent="0.3">
      <c r="A107" s="42">
        <v>106</v>
      </c>
      <c r="B107" s="43">
        <v>2502</v>
      </c>
      <c r="C107" s="43">
        <v>25</v>
      </c>
      <c r="D107" s="43" t="s">
        <v>14</v>
      </c>
      <c r="E107" s="43">
        <v>740</v>
      </c>
      <c r="F107" s="43">
        <v>49</v>
      </c>
      <c r="G107" s="43">
        <f t="shared" si="9"/>
        <v>789</v>
      </c>
      <c r="H107" s="43">
        <f t="shared" si="10"/>
        <v>867.90000000000009</v>
      </c>
      <c r="I107" s="44">
        <f>I106</f>
        <v>20260</v>
      </c>
      <c r="J107" s="45">
        <f t="shared" si="11"/>
        <v>15985140</v>
      </c>
      <c r="K107" s="45">
        <f t="shared" si="12"/>
        <v>18063208</v>
      </c>
      <c r="L107" s="46">
        <f t="shared" si="13"/>
        <v>37500</v>
      </c>
      <c r="M107" s="47">
        <f t="shared" si="14"/>
        <v>2256540.0000000005</v>
      </c>
      <c r="N107" s="32"/>
      <c r="O107" s="2"/>
      <c r="P107" s="2"/>
      <c r="Q107" s="2"/>
      <c r="R107" s="2"/>
    </row>
    <row r="108" spans="1:18" ht="16.5" x14ac:dyDescent="0.3">
      <c r="A108" s="42">
        <v>107</v>
      </c>
      <c r="B108" s="43">
        <v>2503</v>
      </c>
      <c r="C108" s="43">
        <v>25</v>
      </c>
      <c r="D108" s="43" t="s">
        <v>14</v>
      </c>
      <c r="E108" s="43">
        <v>740</v>
      </c>
      <c r="F108" s="43">
        <v>49</v>
      </c>
      <c r="G108" s="43">
        <f t="shared" si="9"/>
        <v>789</v>
      </c>
      <c r="H108" s="43">
        <f t="shared" si="10"/>
        <v>867.90000000000009</v>
      </c>
      <c r="I108" s="44">
        <f>I107</f>
        <v>20260</v>
      </c>
      <c r="J108" s="45">
        <f t="shared" si="11"/>
        <v>15985140</v>
      </c>
      <c r="K108" s="45">
        <f t="shared" si="12"/>
        <v>18063208</v>
      </c>
      <c r="L108" s="46">
        <f t="shared" si="13"/>
        <v>37500</v>
      </c>
      <c r="M108" s="47">
        <f t="shared" si="14"/>
        <v>2256540.0000000005</v>
      </c>
      <c r="N108" s="32"/>
      <c r="O108" s="2"/>
      <c r="P108" s="2"/>
      <c r="Q108" s="2"/>
      <c r="R108" s="2"/>
    </row>
    <row r="109" spans="1:18" ht="16.5" x14ac:dyDescent="0.3">
      <c r="A109" s="42">
        <v>108</v>
      </c>
      <c r="B109" s="43">
        <v>2504</v>
      </c>
      <c r="C109" s="43">
        <v>25</v>
      </c>
      <c r="D109" s="43" t="s">
        <v>15</v>
      </c>
      <c r="E109" s="43">
        <v>996</v>
      </c>
      <c r="F109" s="43">
        <v>57</v>
      </c>
      <c r="G109" s="43">
        <f t="shared" si="9"/>
        <v>1053</v>
      </c>
      <c r="H109" s="43">
        <f t="shared" si="10"/>
        <v>1158.3000000000002</v>
      </c>
      <c r="I109" s="44">
        <f>I108</f>
        <v>20260</v>
      </c>
      <c r="J109" s="45">
        <f t="shared" si="11"/>
        <v>21333780</v>
      </c>
      <c r="K109" s="45">
        <f t="shared" si="12"/>
        <v>24107171</v>
      </c>
      <c r="L109" s="46">
        <f t="shared" si="13"/>
        <v>50000</v>
      </c>
      <c r="M109" s="47">
        <f t="shared" si="14"/>
        <v>3011580.0000000005</v>
      </c>
      <c r="N109" s="32"/>
      <c r="O109" s="2"/>
      <c r="P109" s="2"/>
      <c r="Q109" s="2"/>
      <c r="R109" s="2"/>
    </row>
    <row r="110" spans="1:18" ht="16.5" x14ac:dyDescent="0.3">
      <c r="A110" s="42">
        <v>109</v>
      </c>
      <c r="B110" s="43">
        <v>2505</v>
      </c>
      <c r="C110" s="43">
        <v>25</v>
      </c>
      <c r="D110" s="43" t="s">
        <v>14</v>
      </c>
      <c r="E110" s="43">
        <v>683</v>
      </c>
      <c r="F110" s="43">
        <v>49</v>
      </c>
      <c r="G110" s="43">
        <f t="shared" si="9"/>
        <v>732</v>
      </c>
      <c r="H110" s="43">
        <f t="shared" si="10"/>
        <v>805.2</v>
      </c>
      <c r="I110" s="44">
        <f>I109</f>
        <v>20260</v>
      </c>
      <c r="J110" s="45">
        <f t="shared" si="11"/>
        <v>14830320</v>
      </c>
      <c r="K110" s="45">
        <f t="shared" si="12"/>
        <v>16758262</v>
      </c>
      <c r="L110" s="46">
        <f t="shared" si="13"/>
        <v>35000</v>
      </c>
      <c r="M110" s="47">
        <f t="shared" si="14"/>
        <v>2093520.0000000002</v>
      </c>
      <c r="N110" s="32"/>
      <c r="O110" s="2"/>
      <c r="P110" s="2"/>
      <c r="Q110" s="2"/>
      <c r="R110" s="2"/>
    </row>
    <row r="111" spans="1:18" ht="16.5" x14ac:dyDescent="0.3">
      <c r="A111" s="42">
        <v>110</v>
      </c>
      <c r="B111" s="43">
        <v>2506</v>
      </c>
      <c r="C111" s="43">
        <v>25</v>
      </c>
      <c r="D111" s="43" t="s">
        <v>14</v>
      </c>
      <c r="E111" s="43">
        <v>683</v>
      </c>
      <c r="F111" s="43">
        <v>49</v>
      </c>
      <c r="G111" s="43">
        <f t="shared" si="9"/>
        <v>732</v>
      </c>
      <c r="H111" s="43">
        <f t="shared" si="10"/>
        <v>805.2</v>
      </c>
      <c r="I111" s="44">
        <f>I110</f>
        <v>20260</v>
      </c>
      <c r="J111" s="45">
        <f t="shared" si="11"/>
        <v>14830320</v>
      </c>
      <c r="K111" s="45">
        <f t="shared" si="12"/>
        <v>16758262</v>
      </c>
      <c r="L111" s="46">
        <f t="shared" si="13"/>
        <v>35000</v>
      </c>
      <c r="M111" s="47">
        <f t="shared" si="14"/>
        <v>2093520.0000000002</v>
      </c>
      <c r="N111" s="32"/>
      <c r="O111" s="2"/>
      <c r="P111" s="2"/>
      <c r="Q111" s="2"/>
      <c r="R111" s="2"/>
    </row>
    <row r="112" spans="1:18" ht="16.5" x14ac:dyDescent="0.3">
      <c r="A112" s="42">
        <v>111</v>
      </c>
      <c r="B112" s="43">
        <v>2601</v>
      </c>
      <c r="C112" s="43">
        <v>26</v>
      </c>
      <c r="D112" s="43" t="s">
        <v>15</v>
      </c>
      <c r="E112" s="43">
        <v>996</v>
      </c>
      <c r="F112" s="43">
        <v>57</v>
      </c>
      <c r="G112" s="43">
        <f t="shared" si="9"/>
        <v>1053</v>
      </c>
      <c r="H112" s="43">
        <f t="shared" si="10"/>
        <v>1158.3000000000002</v>
      </c>
      <c r="I112" s="44">
        <f>I111+70</f>
        <v>20330</v>
      </c>
      <c r="J112" s="45">
        <f t="shared" si="11"/>
        <v>21407490</v>
      </c>
      <c r="K112" s="45">
        <f t="shared" si="12"/>
        <v>24190464</v>
      </c>
      <c r="L112" s="46">
        <f t="shared" si="13"/>
        <v>50500</v>
      </c>
      <c r="M112" s="47">
        <f t="shared" si="14"/>
        <v>3011580.0000000005</v>
      </c>
      <c r="N112" s="32"/>
      <c r="O112" s="2"/>
      <c r="P112" s="2"/>
      <c r="Q112" s="2"/>
      <c r="R112" s="2"/>
    </row>
    <row r="113" spans="1:18" ht="16.5" x14ac:dyDescent="0.3">
      <c r="A113" s="42">
        <v>112</v>
      </c>
      <c r="B113" s="43">
        <v>2602</v>
      </c>
      <c r="C113" s="43">
        <v>26</v>
      </c>
      <c r="D113" s="43" t="s">
        <v>14</v>
      </c>
      <c r="E113" s="43">
        <v>740</v>
      </c>
      <c r="F113" s="43">
        <v>49</v>
      </c>
      <c r="G113" s="43">
        <f t="shared" si="9"/>
        <v>789</v>
      </c>
      <c r="H113" s="43">
        <f t="shared" si="10"/>
        <v>867.90000000000009</v>
      </c>
      <c r="I113" s="44">
        <f>I112</f>
        <v>20330</v>
      </c>
      <c r="J113" s="45">
        <f t="shared" si="11"/>
        <v>16040370</v>
      </c>
      <c r="K113" s="45">
        <f t="shared" si="12"/>
        <v>18125618</v>
      </c>
      <c r="L113" s="46">
        <f t="shared" si="13"/>
        <v>38000</v>
      </c>
      <c r="M113" s="47">
        <f t="shared" si="14"/>
        <v>2256540.0000000005</v>
      </c>
      <c r="N113" s="32"/>
      <c r="O113" s="2"/>
      <c r="P113" s="2"/>
      <c r="Q113" s="2"/>
      <c r="R113" s="2"/>
    </row>
    <row r="114" spans="1:18" ht="16.5" x14ac:dyDescent="0.3">
      <c r="A114" s="42">
        <v>113</v>
      </c>
      <c r="B114" s="43">
        <v>2603</v>
      </c>
      <c r="C114" s="43">
        <v>26</v>
      </c>
      <c r="D114" s="43" t="s">
        <v>14</v>
      </c>
      <c r="E114" s="43">
        <v>740</v>
      </c>
      <c r="F114" s="43">
        <v>49</v>
      </c>
      <c r="G114" s="43">
        <f t="shared" si="9"/>
        <v>789</v>
      </c>
      <c r="H114" s="43">
        <f t="shared" si="10"/>
        <v>867.90000000000009</v>
      </c>
      <c r="I114" s="44">
        <f>I113</f>
        <v>20330</v>
      </c>
      <c r="J114" s="45">
        <f t="shared" si="11"/>
        <v>16040370</v>
      </c>
      <c r="K114" s="45">
        <f t="shared" si="12"/>
        <v>18125618</v>
      </c>
      <c r="L114" s="46">
        <f t="shared" si="13"/>
        <v>38000</v>
      </c>
      <c r="M114" s="47">
        <f t="shared" si="14"/>
        <v>2256540.0000000005</v>
      </c>
      <c r="N114" s="32"/>
      <c r="O114" s="2"/>
      <c r="P114" s="2"/>
      <c r="Q114" s="2"/>
      <c r="R114" s="2"/>
    </row>
    <row r="115" spans="1:18" ht="16.5" x14ac:dyDescent="0.3">
      <c r="A115" s="42">
        <v>114</v>
      </c>
      <c r="B115" s="43">
        <v>2604</v>
      </c>
      <c r="C115" s="43">
        <v>26</v>
      </c>
      <c r="D115" s="43" t="s">
        <v>15</v>
      </c>
      <c r="E115" s="43">
        <v>996</v>
      </c>
      <c r="F115" s="43">
        <v>57</v>
      </c>
      <c r="G115" s="43">
        <f t="shared" si="9"/>
        <v>1053</v>
      </c>
      <c r="H115" s="43">
        <f t="shared" si="10"/>
        <v>1158.3000000000002</v>
      </c>
      <c r="I115" s="44">
        <f>I114</f>
        <v>20330</v>
      </c>
      <c r="J115" s="45">
        <f t="shared" si="11"/>
        <v>21407490</v>
      </c>
      <c r="K115" s="45">
        <f t="shared" si="12"/>
        <v>24190464</v>
      </c>
      <c r="L115" s="46">
        <f t="shared" si="13"/>
        <v>50500</v>
      </c>
      <c r="M115" s="47">
        <f t="shared" si="14"/>
        <v>3011580.0000000005</v>
      </c>
      <c r="N115" s="32"/>
      <c r="O115" s="2"/>
      <c r="P115" s="2"/>
      <c r="Q115" s="2"/>
      <c r="R115" s="2"/>
    </row>
    <row r="116" spans="1:18" ht="16.5" x14ac:dyDescent="0.3">
      <c r="A116" s="42">
        <v>115</v>
      </c>
      <c r="B116" s="43">
        <v>2605</v>
      </c>
      <c r="C116" s="43">
        <v>26</v>
      </c>
      <c r="D116" s="43" t="s">
        <v>14</v>
      </c>
      <c r="E116" s="43">
        <v>683</v>
      </c>
      <c r="F116" s="43">
        <v>49</v>
      </c>
      <c r="G116" s="43">
        <f t="shared" si="9"/>
        <v>732</v>
      </c>
      <c r="H116" s="43">
        <f t="shared" si="10"/>
        <v>805.2</v>
      </c>
      <c r="I116" s="44">
        <f>I115</f>
        <v>20330</v>
      </c>
      <c r="J116" s="45">
        <f t="shared" si="11"/>
        <v>14881560</v>
      </c>
      <c r="K116" s="45">
        <f t="shared" si="12"/>
        <v>16816163</v>
      </c>
      <c r="L116" s="46">
        <f t="shared" si="13"/>
        <v>35000</v>
      </c>
      <c r="M116" s="47">
        <f t="shared" si="14"/>
        <v>2093520.0000000002</v>
      </c>
      <c r="N116" s="32"/>
      <c r="O116" s="2"/>
      <c r="P116" s="2"/>
      <c r="Q116" s="2"/>
      <c r="R116" s="2"/>
    </row>
    <row r="117" spans="1:18" ht="16.5" x14ac:dyDescent="0.3">
      <c r="A117" s="42">
        <v>116</v>
      </c>
      <c r="B117" s="43">
        <v>2606</v>
      </c>
      <c r="C117" s="43">
        <v>26</v>
      </c>
      <c r="D117" s="43" t="s">
        <v>14</v>
      </c>
      <c r="E117" s="43">
        <v>683</v>
      </c>
      <c r="F117" s="43">
        <v>49</v>
      </c>
      <c r="G117" s="43">
        <f t="shared" si="9"/>
        <v>732</v>
      </c>
      <c r="H117" s="43">
        <f t="shared" si="10"/>
        <v>805.2</v>
      </c>
      <c r="I117" s="44">
        <f>I116</f>
        <v>20330</v>
      </c>
      <c r="J117" s="45">
        <f t="shared" si="11"/>
        <v>14881560</v>
      </c>
      <c r="K117" s="45">
        <f t="shared" si="12"/>
        <v>16816163</v>
      </c>
      <c r="L117" s="46">
        <f t="shared" si="13"/>
        <v>35000</v>
      </c>
      <c r="M117" s="47">
        <f t="shared" si="14"/>
        <v>2093520.0000000002</v>
      </c>
      <c r="N117" s="32"/>
      <c r="O117" s="2"/>
      <c r="P117" s="2"/>
      <c r="Q117" s="2"/>
      <c r="R117" s="2"/>
    </row>
    <row r="118" spans="1:18" ht="16.5" x14ac:dyDescent="0.3">
      <c r="A118" s="42">
        <v>117</v>
      </c>
      <c r="B118" s="43">
        <v>2701</v>
      </c>
      <c r="C118" s="43">
        <v>27</v>
      </c>
      <c r="D118" s="43" t="s">
        <v>15</v>
      </c>
      <c r="E118" s="43">
        <v>996</v>
      </c>
      <c r="F118" s="43">
        <v>57</v>
      </c>
      <c r="G118" s="43">
        <f t="shared" si="9"/>
        <v>1053</v>
      </c>
      <c r="H118" s="43">
        <f t="shared" si="10"/>
        <v>1158.3000000000002</v>
      </c>
      <c r="I118" s="44">
        <f>I117+70</f>
        <v>20400</v>
      </c>
      <c r="J118" s="45">
        <f t="shared" si="11"/>
        <v>21481200</v>
      </c>
      <c r="K118" s="45">
        <f t="shared" si="12"/>
        <v>24273756</v>
      </c>
      <c r="L118" s="46">
        <f t="shared" si="13"/>
        <v>50500</v>
      </c>
      <c r="M118" s="47">
        <f t="shared" si="14"/>
        <v>3011580.0000000005</v>
      </c>
      <c r="N118" s="32"/>
      <c r="O118" s="2"/>
      <c r="P118" s="2"/>
      <c r="Q118" s="2"/>
      <c r="R118" s="2"/>
    </row>
    <row r="119" spans="1:18" ht="16.5" x14ac:dyDescent="0.3">
      <c r="A119" s="42">
        <v>118</v>
      </c>
      <c r="B119" s="43">
        <v>2702</v>
      </c>
      <c r="C119" s="43">
        <v>27</v>
      </c>
      <c r="D119" s="43" t="s">
        <v>14</v>
      </c>
      <c r="E119" s="43">
        <v>740</v>
      </c>
      <c r="F119" s="43">
        <v>49</v>
      </c>
      <c r="G119" s="43">
        <f t="shared" si="9"/>
        <v>789</v>
      </c>
      <c r="H119" s="43">
        <f t="shared" si="10"/>
        <v>867.90000000000009</v>
      </c>
      <c r="I119" s="44">
        <f>I118</f>
        <v>20400</v>
      </c>
      <c r="J119" s="45">
        <f t="shared" si="11"/>
        <v>16095600</v>
      </c>
      <c r="K119" s="45">
        <f t="shared" si="12"/>
        <v>18188028</v>
      </c>
      <c r="L119" s="46">
        <f t="shared" si="13"/>
        <v>38000</v>
      </c>
      <c r="M119" s="47">
        <f t="shared" si="14"/>
        <v>2256540.0000000005</v>
      </c>
      <c r="N119" s="32"/>
      <c r="O119" s="2"/>
      <c r="P119" s="2"/>
      <c r="Q119" s="2"/>
      <c r="R119" s="2"/>
    </row>
    <row r="120" spans="1:18" ht="16.5" x14ac:dyDescent="0.3">
      <c r="A120" s="42">
        <v>119</v>
      </c>
      <c r="B120" s="43">
        <v>2703</v>
      </c>
      <c r="C120" s="43">
        <v>27</v>
      </c>
      <c r="D120" s="43" t="s">
        <v>14</v>
      </c>
      <c r="E120" s="43">
        <v>740</v>
      </c>
      <c r="F120" s="43">
        <v>49</v>
      </c>
      <c r="G120" s="43">
        <f t="shared" si="9"/>
        <v>789</v>
      </c>
      <c r="H120" s="43">
        <f t="shared" si="10"/>
        <v>867.90000000000009</v>
      </c>
      <c r="I120" s="44">
        <f>I119</f>
        <v>20400</v>
      </c>
      <c r="J120" s="45">
        <f t="shared" si="11"/>
        <v>16095600</v>
      </c>
      <c r="K120" s="45">
        <f t="shared" si="12"/>
        <v>18188028</v>
      </c>
      <c r="L120" s="46">
        <f t="shared" si="13"/>
        <v>38000</v>
      </c>
      <c r="M120" s="47">
        <f t="shared" si="14"/>
        <v>2256540.0000000005</v>
      </c>
      <c r="N120" s="32"/>
      <c r="O120" s="2"/>
      <c r="P120" s="2"/>
      <c r="Q120" s="2"/>
      <c r="R120" s="2"/>
    </row>
    <row r="121" spans="1:18" ht="16.5" x14ac:dyDescent="0.3">
      <c r="A121" s="42">
        <v>120</v>
      </c>
      <c r="B121" s="43">
        <v>2704</v>
      </c>
      <c r="C121" s="43">
        <v>27</v>
      </c>
      <c r="D121" s="43" t="s">
        <v>15</v>
      </c>
      <c r="E121" s="43">
        <v>996</v>
      </c>
      <c r="F121" s="43">
        <v>57</v>
      </c>
      <c r="G121" s="43">
        <f t="shared" si="9"/>
        <v>1053</v>
      </c>
      <c r="H121" s="43">
        <f t="shared" si="10"/>
        <v>1158.3000000000002</v>
      </c>
      <c r="I121" s="44">
        <f>I120</f>
        <v>20400</v>
      </c>
      <c r="J121" s="45">
        <f t="shared" si="11"/>
        <v>21481200</v>
      </c>
      <c r="K121" s="45">
        <f t="shared" si="12"/>
        <v>24273756</v>
      </c>
      <c r="L121" s="46">
        <f t="shared" si="13"/>
        <v>50500</v>
      </c>
      <c r="M121" s="47">
        <f t="shared" si="14"/>
        <v>3011580.0000000005</v>
      </c>
      <c r="N121" s="32"/>
      <c r="O121" s="2"/>
      <c r="P121" s="2"/>
      <c r="Q121" s="2"/>
      <c r="R121" s="2"/>
    </row>
    <row r="122" spans="1:18" ht="16.5" x14ac:dyDescent="0.3">
      <c r="A122" s="42">
        <v>121</v>
      </c>
      <c r="B122" s="43">
        <v>2706</v>
      </c>
      <c r="C122" s="43">
        <v>27</v>
      </c>
      <c r="D122" s="43" t="s">
        <v>14</v>
      </c>
      <c r="E122" s="43">
        <v>683</v>
      </c>
      <c r="F122" s="43">
        <v>49</v>
      </c>
      <c r="G122" s="43">
        <f t="shared" si="9"/>
        <v>732</v>
      </c>
      <c r="H122" s="43">
        <f t="shared" si="10"/>
        <v>805.2</v>
      </c>
      <c r="I122" s="44">
        <f>I121</f>
        <v>20400</v>
      </c>
      <c r="J122" s="45">
        <f t="shared" si="11"/>
        <v>14932800</v>
      </c>
      <c r="K122" s="45">
        <f t="shared" si="12"/>
        <v>16874064</v>
      </c>
      <c r="L122" s="46">
        <f t="shared" si="13"/>
        <v>35000</v>
      </c>
      <c r="M122" s="47">
        <f t="shared" si="14"/>
        <v>2093520.0000000002</v>
      </c>
      <c r="N122" s="32"/>
      <c r="O122" s="2"/>
      <c r="P122" s="2"/>
      <c r="Q122" s="2"/>
      <c r="R122" s="2"/>
    </row>
    <row r="123" spans="1:18" ht="16.5" x14ac:dyDescent="0.3">
      <c r="A123" s="42">
        <v>122</v>
      </c>
      <c r="B123" s="43">
        <v>2801</v>
      </c>
      <c r="C123" s="43">
        <v>28</v>
      </c>
      <c r="D123" s="43" t="s">
        <v>15</v>
      </c>
      <c r="E123" s="43">
        <v>996</v>
      </c>
      <c r="F123" s="43">
        <v>57</v>
      </c>
      <c r="G123" s="43">
        <f t="shared" si="9"/>
        <v>1053</v>
      </c>
      <c r="H123" s="43">
        <f t="shared" si="10"/>
        <v>1158.3000000000002</v>
      </c>
      <c r="I123" s="44">
        <f>I122+70</f>
        <v>20470</v>
      </c>
      <c r="J123" s="45">
        <f t="shared" si="11"/>
        <v>21554910</v>
      </c>
      <c r="K123" s="45">
        <f t="shared" si="12"/>
        <v>24357048</v>
      </c>
      <c r="L123" s="46">
        <f t="shared" si="13"/>
        <v>50500</v>
      </c>
      <c r="M123" s="47">
        <f t="shared" si="14"/>
        <v>3011580.0000000005</v>
      </c>
      <c r="N123" s="32"/>
      <c r="O123" s="2"/>
      <c r="P123" s="2"/>
      <c r="Q123" s="2"/>
      <c r="R123" s="2"/>
    </row>
    <row r="124" spans="1:18" ht="16.5" x14ac:dyDescent="0.3">
      <c r="A124" s="42">
        <v>123</v>
      </c>
      <c r="B124" s="43">
        <v>2802</v>
      </c>
      <c r="C124" s="43">
        <v>28</v>
      </c>
      <c r="D124" s="43" t="s">
        <v>14</v>
      </c>
      <c r="E124" s="43">
        <v>740</v>
      </c>
      <c r="F124" s="43">
        <v>49</v>
      </c>
      <c r="G124" s="43">
        <f t="shared" si="9"/>
        <v>789</v>
      </c>
      <c r="H124" s="43">
        <f t="shared" si="10"/>
        <v>867.90000000000009</v>
      </c>
      <c r="I124" s="44">
        <f>I123</f>
        <v>20470</v>
      </c>
      <c r="J124" s="45">
        <f t="shared" si="11"/>
        <v>16150830</v>
      </c>
      <c r="K124" s="45">
        <f t="shared" si="12"/>
        <v>18250438</v>
      </c>
      <c r="L124" s="46">
        <f t="shared" si="13"/>
        <v>38000</v>
      </c>
      <c r="M124" s="47">
        <f t="shared" si="14"/>
        <v>2256540.0000000005</v>
      </c>
      <c r="N124" s="32"/>
      <c r="O124" s="2"/>
      <c r="P124" s="2"/>
      <c r="Q124" s="2"/>
      <c r="R124" s="2"/>
    </row>
    <row r="125" spans="1:18" ht="16.5" x14ac:dyDescent="0.3">
      <c r="A125" s="42">
        <v>124</v>
      </c>
      <c r="B125" s="43">
        <v>2803</v>
      </c>
      <c r="C125" s="43">
        <v>28</v>
      </c>
      <c r="D125" s="43" t="s">
        <v>14</v>
      </c>
      <c r="E125" s="43">
        <v>740</v>
      </c>
      <c r="F125" s="43">
        <v>49</v>
      </c>
      <c r="G125" s="43">
        <f t="shared" si="9"/>
        <v>789</v>
      </c>
      <c r="H125" s="43">
        <f t="shared" si="10"/>
        <v>867.90000000000009</v>
      </c>
      <c r="I125" s="44">
        <f>I124</f>
        <v>20470</v>
      </c>
      <c r="J125" s="45">
        <f t="shared" si="11"/>
        <v>16150830</v>
      </c>
      <c r="K125" s="45">
        <f t="shared" si="12"/>
        <v>18250438</v>
      </c>
      <c r="L125" s="46">
        <f t="shared" si="13"/>
        <v>38000</v>
      </c>
      <c r="M125" s="47">
        <f t="shared" si="14"/>
        <v>2256540.0000000005</v>
      </c>
      <c r="N125" s="32"/>
      <c r="O125" s="2"/>
      <c r="P125" s="2"/>
      <c r="Q125" s="2"/>
      <c r="R125" s="2"/>
    </row>
    <row r="126" spans="1:18" ht="16.5" x14ac:dyDescent="0.3">
      <c r="A126" s="42">
        <v>125</v>
      </c>
      <c r="B126" s="43">
        <v>2804</v>
      </c>
      <c r="C126" s="43">
        <v>28</v>
      </c>
      <c r="D126" s="43" t="s">
        <v>15</v>
      </c>
      <c r="E126" s="43">
        <v>996</v>
      </c>
      <c r="F126" s="43">
        <v>57</v>
      </c>
      <c r="G126" s="43">
        <f t="shared" ref="G126:G188" si="15">E126+F126</f>
        <v>1053</v>
      </c>
      <c r="H126" s="43">
        <f t="shared" ref="H126:H188" si="16">G126*1.1</f>
        <v>1158.3000000000002</v>
      </c>
      <c r="I126" s="44">
        <f>I125</f>
        <v>20470</v>
      </c>
      <c r="J126" s="45">
        <f t="shared" si="11"/>
        <v>21554910</v>
      </c>
      <c r="K126" s="45">
        <f t="shared" si="12"/>
        <v>24357048</v>
      </c>
      <c r="L126" s="46">
        <f t="shared" si="13"/>
        <v>50500</v>
      </c>
      <c r="M126" s="47">
        <f t="shared" si="14"/>
        <v>3011580.0000000005</v>
      </c>
      <c r="N126" s="32"/>
      <c r="O126" s="2"/>
      <c r="P126" s="2"/>
      <c r="Q126" s="2"/>
      <c r="R126" s="2"/>
    </row>
    <row r="127" spans="1:18" ht="16.5" x14ac:dyDescent="0.3">
      <c r="A127" s="42">
        <v>126</v>
      </c>
      <c r="B127" s="43">
        <v>2805</v>
      </c>
      <c r="C127" s="43">
        <v>28</v>
      </c>
      <c r="D127" s="43" t="s">
        <v>14</v>
      </c>
      <c r="E127" s="43">
        <v>683</v>
      </c>
      <c r="F127" s="43">
        <v>49</v>
      </c>
      <c r="G127" s="43">
        <f t="shared" si="15"/>
        <v>732</v>
      </c>
      <c r="H127" s="43">
        <f t="shared" si="16"/>
        <v>805.2</v>
      </c>
      <c r="I127" s="44">
        <f>I126</f>
        <v>20470</v>
      </c>
      <c r="J127" s="45">
        <f t="shared" si="11"/>
        <v>14984040</v>
      </c>
      <c r="K127" s="45">
        <f t="shared" si="12"/>
        <v>16931965</v>
      </c>
      <c r="L127" s="46">
        <f t="shared" si="13"/>
        <v>35500</v>
      </c>
      <c r="M127" s="47">
        <f t="shared" si="14"/>
        <v>2093520.0000000002</v>
      </c>
      <c r="N127" s="32"/>
      <c r="O127" s="2"/>
      <c r="P127" s="2"/>
      <c r="Q127" s="2"/>
      <c r="R127" s="2"/>
    </row>
    <row r="128" spans="1:18" ht="16.5" x14ac:dyDescent="0.3">
      <c r="A128" s="42">
        <v>127</v>
      </c>
      <c r="B128" s="43">
        <v>2806</v>
      </c>
      <c r="C128" s="43">
        <v>28</v>
      </c>
      <c r="D128" s="43" t="s">
        <v>14</v>
      </c>
      <c r="E128" s="43">
        <v>683</v>
      </c>
      <c r="F128" s="43">
        <v>49</v>
      </c>
      <c r="G128" s="43">
        <f t="shared" si="15"/>
        <v>732</v>
      </c>
      <c r="H128" s="43">
        <f t="shared" si="16"/>
        <v>805.2</v>
      </c>
      <c r="I128" s="44">
        <f>I127</f>
        <v>20470</v>
      </c>
      <c r="J128" s="45">
        <f t="shared" si="11"/>
        <v>14984040</v>
      </c>
      <c r="K128" s="45">
        <f t="shared" si="12"/>
        <v>16931965</v>
      </c>
      <c r="L128" s="46">
        <f t="shared" si="13"/>
        <v>35500</v>
      </c>
      <c r="M128" s="47">
        <f t="shared" si="14"/>
        <v>2093520.0000000002</v>
      </c>
      <c r="N128" s="32"/>
      <c r="O128" s="2"/>
      <c r="P128" s="2"/>
      <c r="Q128" s="2"/>
      <c r="R128" s="2"/>
    </row>
    <row r="129" spans="1:18" ht="16.5" x14ac:dyDescent="0.3">
      <c r="A129" s="42">
        <v>128</v>
      </c>
      <c r="B129" s="43">
        <v>2901</v>
      </c>
      <c r="C129" s="43">
        <v>29</v>
      </c>
      <c r="D129" s="43" t="s">
        <v>15</v>
      </c>
      <c r="E129" s="43">
        <v>996</v>
      </c>
      <c r="F129" s="43">
        <v>57</v>
      </c>
      <c r="G129" s="43">
        <f t="shared" si="15"/>
        <v>1053</v>
      </c>
      <c r="H129" s="43">
        <f t="shared" si="16"/>
        <v>1158.3000000000002</v>
      </c>
      <c r="I129" s="44">
        <f>I128+70</f>
        <v>20540</v>
      </c>
      <c r="J129" s="45">
        <f t="shared" si="11"/>
        <v>21628620</v>
      </c>
      <c r="K129" s="45">
        <f t="shared" si="12"/>
        <v>24440341</v>
      </c>
      <c r="L129" s="46">
        <f t="shared" si="13"/>
        <v>51000</v>
      </c>
      <c r="M129" s="47">
        <f t="shared" si="14"/>
        <v>3011580.0000000005</v>
      </c>
      <c r="N129" s="32"/>
      <c r="O129" s="2"/>
      <c r="P129" s="2"/>
      <c r="Q129" s="2"/>
      <c r="R129" s="2"/>
    </row>
    <row r="130" spans="1:18" ht="16.5" x14ac:dyDescent="0.3">
      <c r="A130" s="42">
        <v>129</v>
      </c>
      <c r="B130" s="43">
        <v>2902</v>
      </c>
      <c r="C130" s="43">
        <v>29</v>
      </c>
      <c r="D130" s="43" t="s">
        <v>14</v>
      </c>
      <c r="E130" s="43">
        <v>740</v>
      </c>
      <c r="F130" s="43">
        <v>49</v>
      </c>
      <c r="G130" s="43">
        <f t="shared" si="15"/>
        <v>789</v>
      </c>
      <c r="H130" s="43">
        <f t="shared" si="16"/>
        <v>867.90000000000009</v>
      </c>
      <c r="I130" s="44">
        <f>I129</f>
        <v>20540</v>
      </c>
      <c r="J130" s="45">
        <f t="shared" si="11"/>
        <v>16206060</v>
      </c>
      <c r="K130" s="45">
        <f t="shared" si="12"/>
        <v>18312848</v>
      </c>
      <c r="L130" s="46">
        <f t="shared" si="13"/>
        <v>38000</v>
      </c>
      <c r="M130" s="47">
        <f t="shared" si="14"/>
        <v>2256540.0000000005</v>
      </c>
      <c r="N130" s="32"/>
      <c r="O130" s="2"/>
      <c r="P130" s="2"/>
      <c r="Q130" s="2"/>
      <c r="R130" s="2"/>
    </row>
    <row r="131" spans="1:18" ht="16.5" x14ac:dyDescent="0.3">
      <c r="A131" s="42">
        <v>130</v>
      </c>
      <c r="B131" s="43">
        <v>2903</v>
      </c>
      <c r="C131" s="43">
        <v>29</v>
      </c>
      <c r="D131" s="43" t="s">
        <v>14</v>
      </c>
      <c r="E131" s="43">
        <v>740</v>
      </c>
      <c r="F131" s="43">
        <v>49</v>
      </c>
      <c r="G131" s="43">
        <f t="shared" si="15"/>
        <v>789</v>
      </c>
      <c r="H131" s="43">
        <f t="shared" si="16"/>
        <v>867.90000000000009</v>
      </c>
      <c r="I131" s="44">
        <f>I130</f>
        <v>20540</v>
      </c>
      <c r="J131" s="45">
        <f t="shared" ref="J131:J188" si="17">ROUND(G131*I131,0)</f>
        <v>16206060</v>
      </c>
      <c r="K131" s="45">
        <f t="shared" ref="K131:K188" si="18">ROUND(J131*1.13,0)</f>
        <v>18312848</v>
      </c>
      <c r="L131" s="46">
        <f t="shared" ref="L131:L188" si="19">MROUND((K131*0.025/12),500)</f>
        <v>38000</v>
      </c>
      <c r="M131" s="47">
        <f t="shared" ref="M131:M188" si="20">H131*2600</f>
        <v>2256540.0000000005</v>
      </c>
      <c r="N131" s="32"/>
      <c r="O131" s="2"/>
      <c r="P131" s="2"/>
      <c r="Q131" s="2"/>
      <c r="R131" s="2"/>
    </row>
    <row r="132" spans="1:18" ht="16.5" x14ac:dyDescent="0.3">
      <c r="A132" s="42">
        <v>131</v>
      </c>
      <c r="B132" s="43">
        <v>2904</v>
      </c>
      <c r="C132" s="43">
        <v>29</v>
      </c>
      <c r="D132" s="43" t="s">
        <v>15</v>
      </c>
      <c r="E132" s="43">
        <v>996</v>
      </c>
      <c r="F132" s="43">
        <v>57</v>
      </c>
      <c r="G132" s="43">
        <f t="shared" si="15"/>
        <v>1053</v>
      </c>
      <c r="H132" s="43">
        <f t="shared" si="16"/>
        <v>1158.3000000000002</v>
      </c>
      <c r="I132" s="44">
        <f>I131</f>
        <v>20540</v>
      </c>
      <c r="J132" s="45">
        <f t="shared" si="17"/>
        <v>21628620</v>
      </c>
      <c r="K132" s="45">
        <f t="shared" si="18"/>
        <v>24440341</v>
      </c>
      <c r="L132" s="46">
        <f t="shared" si="19"/>
        <v>51000</v>
      </c>
      <c r="M132" s="47">
        <f t="shared" si="20"/>
        <v>3011580.0000000005</v>
      </c>
      <c r="N132" s="32"/>
      <c r="O132" s="2"/>
      <c r="P132" s="2"/>
      <c r="Q132" s="2"/>
      <c r="R132" s="2"/>
    </row>
    <row r="133" spans="1:18" ht="16.5" x14ac:dyDescent="0.3">
      <c r="A133" s="42">
        <v>132</v>
      </c>
      <c r="B133" s="43">
        <v>2905</v>
      </c>
      <c r="C133" s="43">
        <v>29</v>
      </c>
      <c r="D133" s="43" t="s">
        <v>14</v>
      </c>
      <c r="E133" s="43">
        <v>683</v>
      </c>
      <c r="F133" s="43">
        <v>49</v>
      </c>
      <c r="G133" s="43">
        <f t="shared" si="15"/>
        <v>732</v>
      </c>
      <c r="H133" s="43">
        <f t="shared" si="16"/>
        <v>805.2</v>
      </c>
      <c r="I133" s="44">
        <f>I132</f>
        <v>20540</v>
      </c>
      <c r="J133" s="45">
        <f t="shared" si="17"/>
        <v>15035280</v>
      </c>
      <c r="K133" s="45">
        <f t="shared" si="18"/>
        <v>16989866</v>
      </c>
      <c r="L133" s="46">
        <f t="shared" si="19"/>
        <v>35500</v>
      </c>
      <c r="M133" s="47">
        <f t="shared" si="20"/>
        <v>2093520.0000000002</v>
      </c>
      <c r="N133" s="32"/>
      <c r="O133" s="2"/>
      <c r="P133" s="2"/>
      <c r="Q133" s="2"/>
      <c r="R133" s="2"/>
    </row>
    <row r="134" spans="1:18" ht="16.5" x14ac:dyDescent="0.3">
      <c r="A134" s="42">
        <v>133</v>
      </c>
      <c r="B134" s="43">
        <v>2906</v>
      </c>
      <c r="C134" s="43">
        <v>29</v>
      </c>
      <c r="D134" s="43" t="s">
        <v>14</v>
      </c>
      <c r="E134" s="43">
        <v>683</v>
      </c>
      <c r="F134" s="43">
        <v>49</v>
      </c>
      <c r="G134" s="43">
        <f t="shared" si="15"/>
        <v>732</v>
      </c>
      <c r="H134" s="43">
        <f t="shared" si="16"/>
        <v>805.2</v>
      </c>
      <c r="I134" s="44">
        <f>I133</f>
        <v>20540</v>
      </c>
      <c r="J134" s="45">
        <f t="shared" si="17"/>
        <v>15035280</v>
      </c>
      <c r="K134" s="45">
        <f t="shared" si="18"/>
        <v>16989866</v>
      </c>
      <c r="L134" s="46">
        <f t="shared" si="19"/>
        <v>35500</v>
      </c>
      <c r="M134" s="47">
        <f t="shared" si="20"/>
        <v>2093520.0000000002</v>
      </c>
      <c r="N134" s="32"/>
      <c r="O134" s="2"/>
      <c r="P134" s="2"/>
      <c r="Q134" s="2"/>
      <c r="R134" s="2"/>
    </row>
    <row r="135" spans="1:18" ht="16.5" x14ac:dyDescent="0.3">
      <c r="A135" s="42">
        <v>134</v>
      </c>
      <c r="B135" s="43">
        <v>3001</v>
      </c>
      <c r="C135" s="43">
        <v>30</v>
      </c>
      <c r="D135" s="43" t="s">
        <v>15</v>
      </c>
      <c r="E135" s="43">
        <v>1020</v>
      </c>
      <c r="F135" s="48">
        <v>96</v>
      </c>
      <c r="G135" s="43">
        <f t="shared" si="15"/>
        <v>1116</v>
      </c>
      <c r="H135" s="43">
        <f t="shared" si="16"/>
        <v>1227.6000000000001</v>
      </c>
      <c r="I135" s="44">
        <f>I134+70</f>
        <v>20610</v>
      </c>
      <c r="J135" s="45">
        <f t="shared" si="17"/>
        <v>23000760</v>
      </c>
      <c r="K135" s="45">
        <f t="shared" si="18"/>
        <v>25990859</v>
      </c>
      <c r="L135" s="46">
        <f t="shared" si="19"/>
        <v>54000</v>
      </c>
      <c r="M135" s="47">
        <f t="shared" si="20"/>
        <v>3191760.0000000005</v>
      </c>
      <c r="N135" s="32"/>
      <c r="O135" s="2"/>
      <c r="P135" s="2"/>
      <c r="Q135" s="2"/>
      <c r="R135" s="2"/>
    </row>
    <row r="136" spans="1:18" ht="16.5" x14ac:dyDescent="0.3">
      <c r="A136" s="42">
        <v>135</v>
      </c>
      <c r="B136" s="43">
        <v>3002</v>
      </c>
      <c r="C136" s="43">
        <v>30</v>
      </c>
      <c r="D136" s="43" t="s">
        <v>14</v>
      </c>
      <c r="E136" s="43">
        <v>740</v>
      </c>
      <c r="F136" s="43">
        <v>49</v>
      </c>
      <c r="G136" s="43">
        <f t="shared" si="15"/>
        <v>789</v>
      </c>
      <c r="H136" s="43">
        <f t="shared" si="16"/>
        <v>867.90000000000009</v>
      </c>
      <c r="I136" s="44">
        <f>I135</f>
        <v>20610</v>
      </c>
      <c r="J136" s="45">
        <f t="shared" si="17"/>
        <v>16261290</v>
      </c>
      <c r="K136" s="45">
        <f t="shared" si="18"/>
        <v>18375258</v>
      </c>
      <c r="L136" s="46">
        <f t="shared" si="19"/>
        <v>38500</v>
      </c>
      <c r="M136" s="47">
        <f t="shared" si="20"/>
        <v>2256540.0000000005</v>
      </c>
      <c r="N136" s="32"/>
      <c r="O136" s="2"/>
      <c r="P136" s="2"/>
      <c r="Q136" s="2"/>
      <c r="R136" s="2"/>
    </row>
    <row r="137" spans="1:18" ht="16.5" x14ac:dyDescent="0.3">
      <c r="A137" s="42">
        <v>136</v>
      </c>
      <c r="B137" s="43">
        <v>3003</v>
      </c>
      <c r="C137" s="43">
        <v>30</v>
      </c>
      <c r="D137" s="43" t="s">
        <v>14</v>
      </c>
      <c r="E137" s="43">
        <v>740</v>
      </c>
      <c r="F137" s="43">
        <v>49</v>
      </c>
      <c r="G137" s="43">
        <f t="shared" si="15"/>
        <v>789</v>
      </c>
      <c r="H137" s="43">
        <f t="shared" si="16"/>
        <v>867.90000000000009</v>
      </c>
      <c r="I137" s="44">
        <f>I136</f>
        <v>20610</v>
      </c>
      <c r="J137" s="45">
        <f t="shared" si="17"/>
        <v>16261290</v>
      </c>
      <c r="K137" s="45">
        <f t="shared" si="18"/>
        <v>18375258</v>
      </c>
      <c r="L137" s="46">
        <f t="shared" si="19"/>
        <v>38500</v>
      </c>
      <c r="M137" s="47">
        <f t="shared" si="20"/>
        <v>2256540.0000000005</v>
      </c>
      <c r="N137" s="32"/>
      <c r="O137" s="2"/>
      <c r="P137" s="2"/>
      <c r="Q137" s="2"/>
      <c r="R137" s="2"/>
    </row>
    <row r="138" spans="1:18" ht="16.5" x14ac:dyDescent="0.3">
      <c r="A138" s="42">
        <v>137</v>
      </c>
      <c r="B138" s="43">
        <v>3004</v>
      </c>
      <c r="C138" s="43">
        <v>30</v>
      </c>
      <c r="D138" s="43" t="s">
        <v>15</v>
      </c>
      <c r="E138" s="43">
        <v>1020</v>
      </c>
      <c r="F138" s="48">
        <v>96</v>
      </c>
      <c r="G138" s="43">
        <f t="shared" si="15"/>
        <v>1116</v>
      </c>
      <c r="H138" s="43">
        <f t="shared" si="16"/>
        <v>1227.6000000000001</v>
      </c>
      <c r="I138" s="44">
        <f>I137</f>
        <v>20610</v>
      </c>
      <c r="J138" s="45">
        <f t="shared" si="17"/>
        <v>23000760</v>
      </c>
      <c r="K138" s="45">
        <f t="shared" si="18"/>
        <v>25990859</v>
      </c>
      <c r="L138" s="46">
        <f t="shared" si="19"/>
        <v>54000</v>
      </c>
      <c r="M138" s="47">
        <f t="shared" si="20"/>
        <v>3191760.0000000005</v>
      </c>
      <c r="N138" s="32"/>
      <c r="O138" s="2"/>
      <c r="P138" s="2"/>
      <c r="Q138" s="2"/>
      <c r="R138" s="2"/>
    </row>
    <row r="139" spans="1:18" ht="16.5" x14ac:dyDescent="0.3">
      <c r="A139" s="42">
        <v>138</v>
      </c>
      <c r="B139" s="43">
        <v>3005</v>
      </c>
      <c r="C139" s="43">
        <v>30</v>
      </c>
      <c r="D139" s="43" t="s">
        <v>14</v>
      </c>
      <c r="E139" s="43">
        <v>683</v>
      </c>
      <c r="F139" s="43">
        <v>49</v>
      </c>
      <c r="G139" s="43">
        <f t="shared" si="15"/>
        <v>732</v>
      </c>
      <c r="H139" s="43">
        <f t="shared" si="16"/>
        <v>805.2</v>
      </c>
      <c r="I139" s="44">
        <f>I138</f>
        <v>20610</v>
      </c>
      <c r="J139" s="45">
        <f t="shared" si="17"/>
        <v>15086520</v>
      </c>
      <c r="K139" s="45">
        <f t="shared" si="18"/>
        <v>17047768</v>
      </c>
      <c r="L139" s="46">
        <f t="shared" si="19"/>
        <v>35500</v>
      </c>
      <c r="M139" s="47">
        <f t="shared" si="20"/>
        <v>2093520.0000000002</v>
      </c>
      <c r="N139" s="32"/>
      <c r="O139" s="2"/>
      <c r="P139" s="2"/>
      <c r="Q139" s="2"/>
      <c r="R139" s="2"/>
    </row>
    <row r="140" spans="1:18" ht="16.5" x14ac:dyDescent="0.3">
      <c r="A140" s="42">
        <v>139</v>
      </c>
      <c r="B140" s="43">
        <v>3006</v>
      </c>
      <c r="C140" s="43">
        <v>30</v>
      </c>
      <c r="D140" s="43" t="s">
        <v>14</v>
      </c>
      <c r="E140" s="43">
        <v>683</v>
      </c>
      <c r="F140" s="43">
        <v>49</v>
      </c>
      <c r="G140" s="43">
        <f t="shared" si="15"/>
        <v>732</v>
      </c>
      <c r="H140" s="43">
        <f t="shared" si="16"/>
        <v>805.2</v>
      </c>
      <c r="I140" s="44">
        <f>I139</f>
        <v>20610</v>
      </c>
      <c r="J140" s="45">
        <f t="shared" si="17"/>
        <v>15086520</v>
      </c>
      <c r="K140" s="45">
        <f t="shared" si="18"/>
        <v>17047768</v>
      </c>
      <c r="L140" s="46">
        <f t="shared" si="19"/>
        <v>35500</v>
      </c>
      <c r="M140" s="47">
        <f t="shared" si="20"/>
        <v>2093520.0000000002</v>
      </c>
      <c r="N140" s="32"/>
      <c r="O140" s="2"/>
      <c r="P140" s="2"/>
      <c r="Q140" s="2"/>
      <c r="R140" s="2"/>
    </row>
    <row r="141" spans="1:18" ht="16.5" x14ac:dyDescent="0.3">
      <c r="A141" s="42">
        <v>140</v>
      </c>
      <c r="B141" s="43">
        <v>3101</v>
      </c>
      <c r="C141" s="43">
        <v>31</v>
      </c>
      <c r="D141" s="43" t="s">
        <v>15</v>
      </c>
      <c r="E141" s="43">
        <v>1020</v>
      </c>
      <c r="F141" s="43">
        <v>96</v>
      </c>
      <c r="G141" s="43">
        <f t="shared" si="15"/>
        <v>1116</v>
      </c>
      <c r="H141" s="43">
        <f t="shared" si="16"/>
        <v>1227.6000000000001</v>
      </c>
      <c r="I141" s="44">
        <f>I140+70</f>
        <v>20680</v>
      </c>
      <c r="J141" s="45">
        <f t="shared" si="17"/>
        <v>23078880</v>
      </c>
      <c r="K141" s="45">
        <f t="shared" si="18"/>
        <v>26079134</v>
      </c>
      <c r="L141" s="46">
        <f t="shared" si="19"/>
        <v>54500</v>
      </c>
      <c r="M141" s="47">
        <f t="shared" si="20"/>
        <v>3191760.0000000005</v>
      </c>
      <c r="N141" s="32"/>
      <c r="O141" s="2"/>
      <c r="P141" s="2"/>
      <c r="Q141" s="2"/>
      <c r="R141" s="2"/>
    </row>
    <row r="142" spans="1:18" ht="16.5" x14ac:dyDescent="0.3">
      <c r="A142" s="42">
        <v>141</v>
      </c>
      <c r="B142" s="43">
        <v>3102</v>
      </c>
      <c r="C142" s="43">
        <v>31</v>
      </c>
      <c r="D142" s="43" t="s">
        <v>30</v>
      </c>
      <c r="E142" s="43">
        <v>1688</v>
      </c>
      <c r="F142" s="43">
        <v>132</v>
      </c>
      <c r="G142" s="43">
        <f t="shared" si="15"/>
        <v>1820</v>
      </c>
      <c r="H142" s="43">
        <f t="shared" si="16"/>
        <v>2002.0000000000002</v>
      </c>
      <c r="I142" s="44">
        <f>I141</f>
        <v>20680</v>
      </c>
      <c r="J142" s="45">
        <f t="shared" si="17"/>
        <v>37637600</v>
      </c>
      <c r="K142" s="45">
        <f t="shared" si="18"/>
        <v>42530488</v>
      </c>
      <c r="L142" s="46">
        <f t="shared" si="19"/>
        <v>88500</v>
      </c>
      <c r="M142" s="47">
        <f t="shared" si="20"/>
        <v>5205200.0000000009</v>
      </c>
      <c r="N142" s="32"/>
      <c r="O142" s="2"/>
      <c r="P142" s="2"/>
      <c r="Q142" s="2"/>
      <c r="R142" s="2"/>
    </row>
    <row r="143" spans="1:18" ht="16.5" x14ac:dyDescent="0.3">
      <c r="A143" s="42">
        <v>142</v>
      </c>
      <c r="B143" s="43">
        <v>3103</v>
      </c>
      <c r="C143" s="43">
        <v>31</v>
      </c>
      <c r="D143" s="43" t="s">
        <v>15</v>
      </c>
      <c r="E143" s="43">
        <v>1020</v>
      </c>
      <c r="F143" s="43">
        <v>96</v>
      </c>
      <c r="G143" s="43">
        <f t="shared" si="15"/>
        <v>1116</v>
      </c>
      <c r="H143" s="43">
        <f t="shared" si="16"/>
        <v>1227.6000000000001</v>
      </c>
      <c r="I143" s="44">
        <f>I142</f>
        <v>20680</v>
      </c>
      <c r="J143" s="45">
        <f t="shared" si="17"/>
        <v>23078880</v>
      </c>
      <c r="K143" s="45">
        <f t="shared" si="18"/>
        <v>26079134</v>
      </c>
      <c r="L143" s="46">
        <f t="shared" si="19"/>
        <v>54500</v>
      </c>
      <c r="M143" s="47">
        <f t="shared" si="20"/>
        <v>3191760.0000000005</v>
      </c>
      <c r="N143" s="32"/>
      <c r="O143" s="2"/>
      <c r="P143" s="2"/>
      <c r="Q143" s="2"/>
      <c r="R143" s="2"/>
    </row>
    <row r="144" spans="1:18" ht="16.5" x14ac:dyDescent="0.3">
      <c r="A144" s="42">
        <v>143</v>
      </c>
      <c r="B144" s="43">
        <v>3104</v>
      </c>
      <c r="C144" s="43">
        <v>31</v>
      </c>
      <c r="D144" s="43" t="s">
        <v>14</v>
      </c>
      <c r="E144" s="43">
        <v>683</v>
      </c>
      <c r="F144" s="43">
        <v>49</v>
      </c>
      <c r="G144" s="43">
        <f t="shared" si="15"/>
        <v>732</v>
      </c>
      <c r="H144" s="43">
        <f t="shared" si="16"/>
        <v>805.2</v>
      </c>
      <c r="I144" s="44">
        <f>I143</f>
        <v>20680</v>
      </c>
      <c r="J144" s="45">
        <f t="shared" si="17"/>
        <v>15137760</v>
      </c>
      <c r="K144" s="45">
        <f t="shared" si="18"/>
        <v>17105669</v>
      </c>
      <c r="L144" s="46">
        <f t="shared" si="19"/>
        <v>35500</v>
      </c>
      <c r="M144" s="47">
        <f t="shared" si="20"/>
        <v>2093520.0000000002</v>
      </c>
      <c r="N144" s="32"/>
      <c r="O144" s="2"/>
      <c r="P144" s="2"/>
      <c r="Q144" s="2"/>
      <c r="R144" s="2"/>
    </row>
    <row r="145" spans="1:18" ht="16.5" x14ac:dyDescent="0.3">
      <c r="A145" s="42">
        <v>144</v>
      </c>
      <c r="B145" s="43">
        <v>3105</v>
      </c>
      <c r="C145" s="43">
        <v>31</v>
      </c>
      <c r="D145" s="43" t="s">
        <v>14</v>
      </c>
      <c r="E145" s="43">
        <v>683</v>
      </c>
      <c r="F145" s="43">
        <v>49</v>
      </c>
      <c r="G145" s="43">
        <f t="shared" si="15"/>
        <v>732</v>
      </c>
      <c r="H145" s="43">
        <f t="shared" si="16"/>
        <v>805.2</v>
      </c>
      <c r="I145" s="44">
        <f>I144</f>
        <v>20680</v>
      </c>
      <c r="J145" s="45">
        <f t="shared" si="17"/>
        <v>15137760</v>
      </c>
      <c r="K145" s="45">
        <f t="shared" si="18"/>
        <v>17105669</v>
      </c>
      <c r="L145" s="46">
        <f t="shared" si="19"/>
        <v>35500</v>
      </c>
      <c r="M145" s="47">
        <f t="shared" si="20"/>
        <v>2093520.0000000002</v>
      </c>
      <c r="N145" s="32"/>
      <c r="O145" s="2"/>
      <c r="P145" s="2"/>
      <c r="Q145" s="2"/>
      <c r="R145" s="2"/>
    </row>
    <row r="146" spans="1:18" ht="16.5" x14ac:dyDescent="0.3">
      <c r="A146" s="42">
        <v>145</v>
      </c>
      <c r="B146" s="43">
        <v>3201</v>
      </c>
      <c r="C146" s="43">
        <v>32</v>
      </c>
      <c r="D146" s="43" t="s">
        <v>15</v>
      </c>
      <c r="E146" s="43">
        <v>1020</v>
      </c>
      <c r="F146" s="43">
        <v>96</v>
      </c>
      <c r="G146" s="43">
        <f t="shared" si="15"/>
        <v>1116</v>
      </c>
      <c r="H146" s="43">
        <f t="shared" si="16"/>
        <v>1227.6000000000001</v>
      </c>
      <c r="I146" s="44">
        <f>I145+70</f>
        <v>20750</v>
      </c>
      <c r="J146" s="45">
        <f t="shared" si="17"/>
        <v>23157000</v>
      </c>
      <c r="K146" s="45">
        <f t="shared" si="18"/>
        <v>26167410</v>
      </c>
      <c r="L146" s="46">
        <f t="shared" si="19"/>
        <v>54500</v>
      </c>
      <c r="M146" s="47">
        <f t="shared" si="20"/>
        <v>3191760.0000000005</v>
      </c>
      <c r="N146" s="32"/>
      <c r="O146" s="2"/>
      <c r="P146" s="2"/>
      <c r="Q146" s="2"/>
      <c r="R146" s="2"/>
    </row>
    <row r="147" spans="1:18" ht="16.5" x14ac:dyDescent="0.3">
      <c r="A147" s="42">
        <v>146</v>
      </c>
      <c r="B147" s="43">
        <v>3202</v>
      </c>
      <c r="C147" s="43">
        <v>32</v>
      </c>
      <c r="D147" s="43" t="s">
        <v>30</v>
      </c>
      <c r="E147" s="43">
        <v>1688</v>
      </c>
      <c r="F147" s="43">
        <v>132</v>
      </c>
      <c r="G147" s="43">
        <f t="shared" si="15"/>
        <v>1820</v>
      </c>
      <c r="H147" s="43">
        <f t="shared" si="16"/>
        <v>2002.0000000000002</v>
      </c>
      <c r="I147" s="44">
        <f>I146</f>
        <v>20750</v>
      </c>
      <c r="J147" s="45">
        <f t="shared" si="17"/>
        <v>37765000</v>
      </c>
      <c r="K147" s="45">
        <f t="shared" si="18"/>
        <v>42674450</v>
      </c>
      <c r="L147" s="46">
        <f t="shared" si="19"/>
        <v>89000</v>
      </c>
      <c r="M147" s="47">
        <f t="shared" si="20"/>
        <v>5205200.0000000009</v>
      </c>
      <c r="N147" s="32"/>
      <c r="O147" s="2"/>
      <c r="P147" s="2"/>
      <c r="Q147" s="2"/>
      <c r="R147" s="2"/>
    </row>
    <row r="148" spans="1:18" ht="16.5" x14ac:dyDescent="0.3">
      <c r="A148" s="42">
        <v>147</v>
      </c>
      <c r="B148" s="43">
        <v>3203</v>
      </c>
      <c r="C148" s="43">
        <v>32</v>
      </c>
      <c r="D148" s="43" t="s">
        <v>15</v>
      </c>
      <c r="E148" s="43">
        <v>1020</v>
      </c>
      <c r="F148" s="43">
        <v>96</v>
      </c>
      <c r="G148" s="43">
        <f t="shared" si="15"/>
        <v>1116</v>
      </c>
      <c r="H148" s="43">
        <f t="shared" si="16"/>
        <v>1227.6000000000001</v>
      </c>
      <c r="I148" s="44">
        <f>I147</f>
        <v>20750</v>
      </c>
      <c r="J148" s="45">
        <f t="shared" si="17"/>
        <v>23157000</v>
      </c>
      <c r="K148" s="45">
        <f t="shared" si="18"/>
        <v>26167410</v>
      </c>
      <c r="L148" s="46">
        <f t="shared" si="19"/>
        <v>54500</v>
      </c>
      <c r="M148" s="47">
        <f t="shared" si="20"/>
        <v>3191760.0000000005</v>
      </c>
      <c r="N148" s="32"/>
      <c r="O148" s="2"/>
      <c r="P148" s="2"/>
      <c r="Q148" s="2"/>
      <c r="R148" s="2"/>
    </row>
    <row r="149" spans="1:18" ht="16.5" x14ac:dyDescent="0.3">
      <c r="A149" s="42">
        <v>148</v>
      </c>
      <c r="B149" s="43">
        <v>3205</v>
      </c>
      <c r="C149" s="43">
        <v>32</v>
      </c>
      <c r="D149" s="43" t="s">
        <v>14</v>
      </c>
      <c r="E149" s="43">
        <v>683</v>
      </c>
      <c r="F149" s="43">
        <v>49</v>
      </c>
      <c r="G149" s="43">
        <f t="shared" si="15"/>
        <v>732</v>
      </c>
      <c r="H149" s="43">
        <f t="shared" si="16"/>
        <v>805.2</v>
      </c>
      <c r="I149" s="44">
        <f>I148</f>
        <v>20750</v>
      </c>
      <c r="J149" s="45">
        <f t="shared" si="17"/>
        <v>15189000</v>
      </c>
      <c r="K149" s="45">
        <f t="shared" si="18"/>
        <v>17163570</v>
      </c>
      <c r="L149" s="46">
        <f t="shared" si="19"/>
        <v>36000</v>
      </c>
      <c r="M149" s="47">
        <f t="shared" si="20"/>
        <v>2093520.0000000002</v>
      </c>
      <c r="N149" s="32"/>
      <c r="O149" s="2"/>
      <c r="P149" s="2"/>
      <c r="Q149" s="2"/>
      <c r="R149" s="2"/>
    </row>
    <row r="150" spans="1:18" ht="16.5" x14ac:dyDescent="0.3">
      <c r="A150" s="42">
        <v>149</v>
      </c>
      <c r="B150" s="43">
        <v>3301</v>
      </c>
      <c r="C150" s="43">
        <v>33</v>
      </c>
      <c r="D150" s="43" t="s">
        <v>15</v>
      </c>
      <c r="E150" s="43">
        <v>1020</v>
      </c>
      <c r="F150" s="43">
        <v>96</v>
      </c>
      <c r="G150" s="43">
        <f t="shared" si="15"/>
        <v>1116</v>
      </c>
      <c r="H150" s="43">
        <f t="shared" si="16"/>
        <v>1227.6000000000001</v>
      </c>
      <c r="I150" s="44">
        <f>I149+70</f>
        <v>20820</v>
      </c>
      <c r="J150" s="45">
        <f t="shared" si="17"/>
        <v>23235120</v>
      </c>
      <c r="K150" s="45">
        <f t="shared" si="18"/>
        <v>26255686</v>
      </c>
      <c r="L150" s="46">
        <f t="shared" si="19"/>
        <v>54500</v>
      </c>
      <c r="M150" s="47">
        <f t="shared" si="20"/>
        <v>3191760.0000000005</v>
      </c>
      <c r="N150" s="32"/>
      <c r="O150" s="2"/>
      <c r="P150" s="2"/>
      <c r="Q150" s="2"/>
      <c r="R150" s="2"/>
    </row>
    <row r="151" spans="1:18" ht="16.5" x14ac:dyDescent="0.3">
      <c r="A151" s="42">
        <v>150</v>
      </c>
      <c r="B151" s="43">
        <v>3302</v>
      </c>
      <c r="C151" s="43">
        <v>33</v>
      </c>
      <c r="D151" s="43" t="s">
        <v>30</v>
      </c>
      <c r="E151" s="43">
        <v>1688</v>
      </c>
      <c r="F151" s="43">
        <v>132</v>
      </c>
      <c r="G151" s="43">
        <f t="shared" si="15"/>
        <v>1820</v>
      </c>
      <c r="H151" s="43">
        <f t="shared" si="16"/>
        <v>2002.0000000000002</v>
      </c>
      <c r="I151" s="44">
        <f>I150</f>
        <v>20820</v>
      </c>
      <c r="J151" s="45">
        <f t="shared" si="17"/>
        <v>37892400</v>
      </c>
      <c r="K151" s="45">
        <f t="shared" si="18"/>
        <v>42818412</v>
      </c>
      <c r="L151" s="46">
        <f t="shared" si="19"/>
        <v>89000</v>
      </c>
      <c r="M151" s="47">
        <f t="shared" si="20"/>
        <v>5205200.0000000009</v>
      </c>
      <c r="N151" s="32"/>
      <c r="O151" s="2"/>
      <c r="P151" s="2"/>
      <c r="Q151" s="2"/>
      <c r="R151" s="2"/>
    </row>
    <row r="152" spans="1:18" ht="16.5" x14ac:dyDescent="0.3">
      <c r="A152" s="42">
        <v>151</v>
      </c>
      <c r="B152" s="43">
        <v>3303</v>
      </c>
      <c r="C152" s="43">
        <v>33</v>
      </c>
      <c r="D152" s="43" t="s">
        <v>15</v>
      </c>
      <c r="E152" s="43">
        <v>1020</v>
      </c>
      <c r="F152" s="43">
        <v>96</v>
      </c>
      <c r="G152" s="43">
        <f t="shared" si="15"/>
        <v>1116</v>
      </c>
      <c r="H152" s="43">
        <f t="shared" si="16"/>
        <v>1227.6000000000001</v>
      </c>
      <c r="I152" s="44">
        <f>I151</f>
        <v>20820</v>
      </c>
      <c r="J152" s="45">
        <f t="shared" si="17"/>
        <v>23235120</v>
      </c>
      <c r="K152" s="45">
        <f t="shared" si="18"/>
        <v>26255686</v>
      </c>
      <c r="L152" s="46">
        <f t="shared" si="19"/>
        <v>54500</v>
      </c>
      <c r="M152" s="47">
        <f t="shared" si="20"/>
        <v>3191760.0000000005</v>
      </c>
      <c r="N152" s="32"/>
      <c r="O152" s="2"/>
      <c r="P152" s="2"/>
      <c r="Q152" s="2"/>
      <c r="R152" s="2"/>
    </row>
    <row r="153" spans="1:18" ht="16.5" x14ac:dyDescent="0.3">
      <c r="A153" s="42">
        <v>152</v>
      </c>
      <c r="B153" s="43">
        <v>3304</v>
      </c>
      <c r="C153" s="43">
        <v>33</v>
      </c>
      <c r="D153" s="43" t="s">
        <v>14</v>
      </c>
      <c r="E153" s="43">
        <v>683</v>
      </c>
      <c r="F153" s="43">
        <v>49</v>
      </c>
      <c r="G153" s="43">
        <f t="shared" si="15"/>
        <v>732</v>
      </c>
      <c r="H153" s="43">
        <f t="shared" si="16"/>
        <v>805.2</v>
      </c>
      <c r="I153" s="44">
        <f>I152</f>
        <v>20820</v>
      </c>
      <c r="J153" s="45">
        <f t="shared" si="17"/>
        <v>15240240</v>
      </c>
      <c r="K153" s="45">
        <f t="shared" si="18"/>
        <v>17221471</v>
      </c>
      <c r="L153" s="46">
        <f t="shared" si="19"/>
        <v>36000</v>
      </c>
      <c r="M153" s="47">
        <f t="shared" si="20"/>
        <v>2093520.0000000002</v>
      </c>
      <c r="N153" s="32"/>
      <c r="O153" s="2"/>
      <c r="P153" s="2"/>
      <c r="Q153" s="2"/>
      <c r="R153" s="2"/>
    </row>
    <row r="154" spans="1:18" ht="16.5" x14ac:dyDescent="0.3">
      <c r="A154" s="42">
        <v>153</v>
      </c>
      <c r="B154" s="43">
        <v>3305</v>
      </c>
      <c r="C154" s="43">
        <v>33</v>
      </c>
      <c r="D154" s="43" t="s">
        <v>14</v>
      </c>
      <c r="E154" s="43">
        <v>683</v>
      </c>
      <c r="F154" s="43">
        <v>49</v>
      </c>
      <c r="G154" s="43">
        <f t="shared" si="15"/>
        <v>732</v>
      </c>
      <c r="H154" s="43">
        <f t="shared" si="16"/>
        <v>805.2</v>
      </c>
      <c r="I154" s="44">
        <f>I153</f>
        <v>20820</v>
      </c>
      <c r="J154" s="45">
        <f t="shared" si="17"/>
        <v>15240240</v>
      </c>
      <c r="K154" s="45">
        <f t="shared" si="18"/>
        <v>17221471</v>
      </c>
      <c r="L154" s="46">
        <f t="shared" si="19"/>
        <v>36000</v>
      </c>
      <c r="M154" s="47">
        <f t="shared" si="20"/>
        <v>2093520.0000000002</v>
      </c>
      <c r="N154" s="32"/>
      <c r="O154" s="2"/>
      <c r="P154" s="2"/>
      <c r="Q154" s="2"/>
      <c r="R154" s="2"/>
    </row>
    <row r="155" spans="1:18" ht="16.5" x14ac:dyDescent="0.3">
      <c r="A155" s="42">
        <v>154</v>
      </c>
      <c r="B155" s="43">
        <v>3401</v>
      </c>
      <c r="C155" s="43">
        <v>34</v>
      </c>
      <c r="D155" s="43" t="s">
        <v>15</v>
      </c>
      <c r="E155" s="43">
        <v>1020</v>
      </c>
      <c r="F155" s="43">
        <v>96</v>
      </c>
      <c r="G155" s="43">
        <f t="shared" si="15"/>
        <v>1116</v>
      </c>
      <c r="H155" s="43">
        <f t="shared" si="16"/>
        <v>1227.6000000000001</v>
      </c>
      <c r="I155" s="44">
        <f>I154+70</f>
        <v>20890</v>
      </c>
      <c r="J155" s="45">
        <f t="shared" si="17"/>
        <v>23313240</v>
      </c>
      <c r="K155" s="45">
        <f t="shared" si="18"/>
        <v>26343961</v>
      </c>
      <c r="L155" s="46">
        <f t="shared" si="19"/>
        <v>55000</v>
      </c>
      <c r="M155" s="47">
        <f t="shared" si="20"/>
        <v>3191760.0000000005</v>
      </c>
      <c r="N155" s="32"/>
      <c r="O155" s="2"/>
      <c r="P155" s="2"/>
      <c r="Q155" s="2"/>
      <c r="R155" s="2"/>
    </row>
    <row r="156" spans="1:18" ht="16.5" x14ac:dyDescent="0.3">
      <c r="A156" s="42">
        <v>155</v>
      </c>
      <c r="B156" s="43">
        <v>3402</v>
      </c>
      <c r="C156" s="43">
        <v>34</v>
      </c>
      <c r="D156" s="43" t="s">
        <v>30</v>
      </c>
      <c r="E156" s="43">
        <v>1688</v>
      </c>
      <c r="F156" s="43">
        <v>132</v>
      </c>
      <c r="G156" s="43">
        <f t="shared" si="15"/>
        <v>1820</v>
      </c>
      <c r="H156" s="43">
        <f t="shared" si="16"/>
        <v>2002.0000000000002</v>
      </c>
      <c r="I156" s="44">
        <f>I155</f>
        <v>20890</v>
      </c>
      <c r="J156" s="45">
        <f t="shared" si="17"/>
        <v>38019800</v>
      </c>
      <c r="K156" s="45">
        <f t="shared" si="18"/>
        <v>42962374</v>
      </c>
      <c r="L156" s="46">
        <f t="shared" si="19"/>
        <v>89500</v>
      </c>
      <c r="M156" s="47">
        <f t="shared" si="20"/>
        <v>5205200.0000000009</v>
      </c>
      <c r="N156" s="32"/>
      <c r="O156" s="2"/>
      <c r="P156" s="2"/>
      <c r="Q156" s="2"/>
      <c r="R156" s="2"/>
    </row>
    <row r="157" spans="1:18" ht="16.5" x14ac:dyDescent="0.3">
      <c r="A157" s="42">
        <v>156</v>
      </c>
      <c r="B157" s="43">
        <v>3403</v>
      </c>
      <c r="C157" s="43">
        <v>34</v>
      </c>
      <c r="D157" s="43" t="s">
        <v>15</v>
      </c>
      <c r="E157" s="43">
        <v>1020</v>
      </c>
      <c r="F157" s="43">
        <v>96</v>
      </c>
      <c r="G157" s="43">
        <f t="shared" si="15"/>
        <v>1116</v>
      </c>
      <c r="H157" s="43">
        <f t="shared" si="16"/>
        <v>1227.6000000000001</v>
      </c>
      <c r="I157" s="44">
        <f>I156</f>
        <v>20890</v>
      </c>
      <c r="J157" s="45">
        <f t="shared" si="17"/>
        <v>23313240</v>
      </c>
      <c r="K157" s="45">
        <f t="shared" si="18"/>
        <v>26343961</v>
      </c>
      <c r="L157" s="46">
        <f t="shared" si="19"/>
        <v>55000</v>
      </c>
      <c r="M157" s="47">
        <f t="shared" si="20"/>
        <v>3191760.0000000005</v>
      </c>
      <c r="N157" s="32"/>
      <c r="O157" s="2"/>
      <c r="P157" s="2"/>
      <c r="Q157" s="2"/>
      <c r="R157" s="2"/>
    </row>
    <row r="158" spans="1:18" ht="16.5" x14ac:dyDescent="0.3">
      <c r="A158" s="42">
        <v>157</v>
      </c>
      <c r="B158" s="43">
        <v>3404</v>
      </c>
      <c r="C158" s="43">
        <v>34</v>
      </c>
      <c r="D158" s="43" t="s">
        <v>14</v>
      </c>
      <c r="E158" s="43">
        <v>683</v>
      </c>
      <c r="F158" s="43">
        <v>49</v>
      </c>
      <c r="G158" s="43">
        <f t="shared" si="15"/>
        <v>732</v>
      </c>
      <c r="H158" s="43">
        <f t="shared" si="16"/>
        <v>805.2</v>
      </c>
      <c r="I158" s="44">
        <f>I157</f>
        <v>20890</v>
      </c>
      <c r="J158" s="45">
        <f t="shared" si="17"/>
        <v>15291480</v>
      </c>
      <c r="K158" s="45">
        <f t="shared" si="18"/>
        <v>17279372</v>
      </c>
      <c r="L158" s="46">
        <f t="shared" si="19"/>
        <v>36000</v>
      </c>
      <c r="M158" s="47">
        <f t="shared" si="20"/>
        <v>2093520.0000000002</v>
      </c>
      <c r="N158" s="32"/>
      <c r="O158" s="2"/>
      <c r="P158" s="2"/>
      <c r="Q158" s="2"/>
      <c r="R158" s="2"/>
    </row>
    <row r="159" spans="1:18" ht="16.5" x14ac:dyDescent="0.3">
      <c r="A159" s="42">
        <v>158</v>
      </c>
      <c r="B159" s="43">
        <v>3405</v>
      </c>
      <c r="C159" s="43">
        <v>34</v>
      </c>
      <c r="D159" s="43" t="s">
        <v>14</v>
      </c>
      <c r="E159" s="43">
        <v>683</v>
      </c>
      <c r="F159" s="43">
        <v>49</v>
      </c>
      <c r="G159" s="43">
        <f t="shared" si="15"/>
        <v>732</v>
      </c>
      <c r="H159" s="43">
        <f t="shared" si="16"/>
        <v>805.2</v>
      </c>
      <c r="I159" s="44">
        <f>I158</f>
        <v>20890</v>
      </c>
      <c r="J159" s="45">
        <f t="shared" si="17"/>
        <v>15291480</v>
      </c>
      <c r="K159" s="45">
        <f t="shared" si="18"/>
        <v>17279372</v>
      </c>
      <c r="L159" s="46">
        <f t="shared" si="19"/>
        <v>36000</v>
      </c>
      <c r="M159" s="47">
        <f t="shared" si="20"/>
        <v>2093520.0000000002</v>
      </c>
      <c r="N159" s="32"/>
      <c r="O159" s="2"/>
      <c r="P159" s="2"/>
      <c r="Q159" s="2"/>
      <c r="R159" s="2"/>
    </row>
    <row r="160" spans="1:18" ht="16.5" x14ac:dyDescent="0.3">
      <c r="A160" s="42">
        <v>159</v>
      </c>
      <c r="B160" s="43">
        <v>3501</v>
      </c>
      <c r="C160" s="43">
        <v>35</v>
      </c>
      <c r="D160" s="43" t="s">
        <v>15</v>
      </c>
      <c r="E160" s="43">
        <v>1020</v>
      </c>
      <c r="F160" s="43">
        <v>96</v>
      </c>
      <c r="G160" s="43">
        <f t="shared" si="15"/>
        <v>1116</v>
      </c>
      <c r="H160" s="43">
        <f t="shared" si="16"/>
        <v>1227.6000000000001</v>
      </c>
      <c r="I160" s="44">
        <f>I159+70</f>
        <v>20960</v>
      </c>
      <c r="J160" s="45">
        <f t="shared" si="17"/>
        <v>23391360</v>
      </c>
      <c r="K160" s="45">
        <f t="shared" si="18"/>
        <v>26432237</v>
      </c>
      <c r="L160" s="46">
        <f t="shared" si="19"/>
        <v>55000</v>
      </c>
      <c r="M160" s="47">
        <f t="shared" si="20"/>
        <v>3191760.0000000005</v>
      </c>
      <c r="N160" s="32"/>
      <c r="O160" s="2"/>
      <c r="P160" s="2"/>
      <c r="Q160" s="2"/>
      <c r="R160" s="2"/>
    </row>
    <row r="161" spans="1:18" ht="16.5" x14ac:dyDescent="0.3">
      <c r="A161" s="42">
        <v>160</v>
      </c>
      <c r="B161" s="43">
        <v>3502</v>
      </c>
      <c r="C161" s="43">
        <v>35</v>
      </c>
      <c r="D161" s="43" t="s">
        <v>30</v>
      </c>
      <c r="E161" s="43">
        <v>1688</v>
      </c>
      <c r="F161" s="43">
        <v>132</v>
      </c>
      <c r="G161" s="43">
        <f t="shared" si="15"/>
        <v>1820</v>
      </c>
      <c r="H161" s="43">
        <f t="shared" si="16"/>
        <v>2002.0000000000002</v>
      </c>
      <c r="I161" s="44">
        <f>I160</f>
        <v>20960</v>
      </c>
      <c r="J161" s="45">
        <f t="shared" si="17"/>
        <v>38147200</v>
      </c>
      <c r="K161" s="45">
        <f t="shared" si="18"/>
        <v>43106336</v>
      </c>
      <c r="L161" s="46">
        <f t="shared" si="19"/>
        <v>90000</v>
      </c>
      <c r="M161" s="47">
        <f t="shared" si="20"/>
        <v>5205200.0000000009</v>
      </c>
      <c r="N161" s="32"/>
      <c r="O161" s="2"/>
      <c r="P161" s="2"/>
      <c r="Q161" s="2"/>
      <c r="R161" s="2"/>
    </row>
    <row r="162" spans="1:18" ht="16.5" x14ac:dyDescent="0.3">
      <c r="A162" s="42">
        <v>161</v>
      </c>
      <c r="B162" s="43">
        <v>3503</v>
      </c>
      <c r="C162" s="43">
        <v>35</v>
      </c>
      <c r="D162" s="43" t="s">
        <v>15</v>
      </c>
      <c r="E162" s="43">
        <v>1020</v>
      </c>
      <c r="F162" s="43">
        <v>96</v>
      </c>
      <c r="G162" s="43">
        <f t="shared" si="15"/>
        <v>1116</v>
      </c>
      <c r="H162" s="43">
        <f t="shared" si="16"/>
        <v>1227.6000000000001</v>
      </c>
      <c r="I162" s="44">
        <f>I161</f>
        <v>20960</v>
      </c>
      <c r="J162" s="45">
        <f t="shared" si="17"/>
        <v>23391360</v>
      </c>
      <c r="K162" s="45">
        <f t="shared" si="18"/>
        <v>26432237</v>
      </c>
      <c r="L162" s="46">
        <f t="shared" si="19"/>
        <v>55000</v>
      </c>
      <c r="M162" s="47">
        <f t="shared" si="20"/>
        <v>3191760.0000000005</v>
      </c>
      <c r="N162" s="32"/>
      <c r="O162" s="2"/>
      <c r="P162" s="2"/>
      <c r="Q162" s="2"/>
      <c r="R162" s="2"/>
    </row>
    <row r="163" spans="1:18" ht="16.5" x14ac:dyDescent="0.3">
      <c r="A163" s="42">
        <v>162</v>
      </c>
      <c r="B163" s="43">
        <v>3504</v>
      </c>
      <c r="C163" s="43">
        <v>35</v>
      </c>
      <c r="D163" s="43" t="s">
        <v>14</v>
      </c>
      <c r="E163" s="43">
        <v>683</v>
      </c>
      <c r="F163" s="43">
        <v>49</v>
      </c>
      <c r="G163" s="43">
        <f t="shared" si="15"/>
        <v>732</v>
      </c>
      <c r="H163" s="43">
        <f t="shared" si="16"/>
        <v>805.2</v>
      </c>
      <c r="I163" s="44">
        <f>I162</f>
        <v>20960</v>
      </c>
      <c r="J163" s="45">
        <f t="shared" si="17"/>
        <v>15342720</v>
      </c>
      <c r="K163" s="45">
        <f t="shared" si="18"/>
        <v>17337274</v>
      </c>
      <c r="L163" s="46">
        <f t="shared" si="19"/>
        <v>36000</v>
      </c>
      <c r="M163" s="47">
        <f t="shared" si="20"/>
        <v>2093520.0000000002</v>
      </c>
      <c r="N163" s="32"/>
      <c r="O163" s="2"/>
      <c r="P163" s="2"/>
      <c r="Q163" s="2"/>
      <c r="R163" s="2"/>
    </row>
    <row r="164" spans="1:18" ht="16.5" x14ac:dyDescent="0.3">
      <c r="A164" s="42">
        <v>163</v>
      </c>
      <c r="B164" s="43">
        <v>3505</v>
      </c>
      <c r="C164" s="43">
        <v>35</v>
      </c>
      <c r="D164" s="43" t="s">
        <v>14</v>
      </c>
      <c r="E164" s="43">
        <v>683</v>
      </c>
      <c r="F164" s="43">
        <v>49</v>
      </c>
      <c r="G164" s="43">
        <f t="shared" si="15"/>
        <v>732</v>
      </c>
      <c r="H164" s="43">
        <f t="shared" si="16"/>
        <v>805.2</v>
      </c>
      <c r="I164" s="44">
        <f>I163</f>
        <v>20960</v>
      </c>
      <c r="J164" s="45">
        <f t="shared" si="17"/>
        <v>15342720</v>
      </c>
      <c r="K164" s="45">
        <f t="shared" si="18"/>
        <v>17337274</v>
      </c>
      <c r="L164" s="46">
        <f t="shared" si="19"/>
        <v>36000</v>
      </c>
      <c r="M164" s="47">
        <f t="shared" si="20"/>
        <v>2093520.0000000002</v>
      </c>
      <c r="N164" s="32"/>
      <c r="O164" s="2"/>
      <c r="P164" s="2"/>
      <c r="Q164" s="2"/>
      <c r="R164" s="2"/>
    </row>
    <row r="165" spans="1:18" ht="16.5" x14ac:dyDescent="0.3">
      <c r="A165" s="42">
        <v>164</v>
      </c>
      <c r="B165" s="43">
        <v>3601</v>
      </c>
      <c r="C165" s="43">
        <v>36</v>
      </c>
      <c r="D165" s="43" t="s">
        <v>15</v>
      </c>
      <c r="E165" s="43">
        <v>1020</v>
      </c>
      <c r="F165" s="43">
        <v>96</v>
      </c>
      <c r="G165" s="43">
        <f t="shared" si="15"/>
        <v>1116</v>
      </c>
      <c r="H165" s="43">
        <f t="shared" si="16"/>
        <v>1227.6000000000001</v>
      </c>
      <c r="I165" s="44">
        <f>I164+70</f>
        <v>21030</v>
      </c>
      <c r="J165" s="45">
        <f t="shared" si="17"/>
        <v>23469480</v>
      </c>
      <c r="K165" s="45">
        <f t="shared" si="18"/>
        <v>26520512</v>
      </c>
      <c r="L165" s="46">
        <f t="shared" si="19"/>
        <v>55500</v>
      </c>
      <c r="M165" s="47">
        <f t="shared" si="20"/>
        <v>3191760.0000000005</v>
      </c>
      <c r="N165" s="32"/>
      <c r="O165" s="2"/>
      <c r="P165" s="2"/>
      <c r="Q165" s="2"/>
      <c r="R165" s="2"/>
    </row>
    <row r="166" spans="1:18" ht="16.5" x14ac:dyDescent="0.3">
      <c r="A166" s="42">
        <v>165</v>
      </c>
      <c r="B166" s="43">
        <v>3602</v>
      </c>
      <c r="C166" s="43">
        <v>36</v>
      </c>
      <c r="D166" s="43" t="s">
        <v>30</v>
      </c>
      <c r="E166" s="43">
        <v>1688</v>
      </c>
      <c r="F166" s="43">
        <v>132</v>
      </c>
      <c r="G166" s="43">
        <f t="shared" si="15"/>
        <v>1820</v>
      </c>
      <c r="H166" s="43">
        <f t="shared" si="16"/>
        <v>2002.0000000000002</v>
      </c>
      <c r="I166" s="44">
        <f>I165</f>
        <v>21030</v>
      </c>
      <c r="J166" s="45">
        <f t="shared" si="17"/>
        <v>38274600</v>
      </c>
      <c r="K166" s="45">
        <f t="shared" si="18"/>
        <v>43250298</v>
      </c>
      <c r="L166" s="46">
        <f t="shared" si="19"/>
        <v>90000</v>
      </c>
      <c r="M166" s="47">
        <f t="shared" si="20"/>
        <v>5205200.0000000009</v>
      </c>
      <c r="N166" s="32"/>
      <c r="O166" s="2"/>
      <c r="P166" s="2"/>
      <c r="Q166" s="2"/>
      <c r="R166" s="2"/>
    </row>
    <row r="167" spans="1:18" ht="16.5" x14ac:dyDescent="0.3">
      <c r="A167" s="42">
        <v>166</v>
      </c>
      <c r="B167" s="43">
        <v>3603</v>
      </c>
      <c r="C167" s="43">
        <v>36</v>
      </c>
      <c r="D167" s="43" t="s">
        <v>15</v>
      </c>
      <c r="E167" s="43">
        <v>1020</v>
      </c>
      <c r="F167" s="43">
        <v>96</v>
      </c>
      <c r="G167" s="43">
        <f t="shared" si="15"/>
        <v>1116</v>
      </c>
      <c r="H167" s="43">
        <f t="shared" si="16"/>
        <v>1227.6000000000001</v>
      </c>
      <c r="I167" s="44">
        <f>I166</f>
        <v>21030</v>
      </c>
      <c r="J167" s="45">
        <f t="shared" si="17"/>
        <v>23469480</v>
      </c>
      <c r="K167" s="45">
        <f t="shared" si="18"/>
        <v>26520512</v>
      </c>
      <c r="L167" s="46">
        <f t="shared" si="19"/>
        <v>55500</v>
      </c>
      <c r="M167" s="47">
        <f t="shared" si="20"/>
        <v>3191760.0000000005</v>
      </c>
      <c r="N167" s="32"/>
      <c r="O167" s="2"/>
      <c r="P167" s="2"/>
      <c r="Q167" s="2"/>
      <c r="R167" s="2"/>
    </row>
    <row r="168" spans="1:18" ht="16.5" x14ac:dyDescent="0.3">
      <c r="A168" s="42">
        <v>167</v>
      </c>
      <c r="B168" s="43">
        <v>3604</v>
      </c>
      <c r="C168" s="43">
        <v>36</v>
      </c>
      <c r="D168" s="43" t="s">
        <v>14</v>
      </c>
      <c r="E168" s="43">
        <v>683</v>
      </c>
      <c r="F168" s="43">
        <v>49</v>
      </c>
      <c r="G168" s="43">
        <f t="shared" si="15"/>
        <v>732</v>
      </c>
      <c r="H168" s="43">
        <f t="shared" si="16"/>
        <v>805.2</v>
      </c>
      <c r="I168" s="44">
        <f>I167</f>
        <v>21030</v>
      </c>
      <c r="J168" s="45">
        <f t="shared" si="17"/>
        <v>15393960</v>
      </c>
      <c r="K168" s="45">
        <f t="shared" si="18"/>
        <v>17395175</v>
      </c>
      <c r="L168" s="46">
        <f t="shared" si="19"/>
        <v>36000</v>
      </c>
      <c r="M168" s="47">
        <f t="shared" si="20"/>
        <v>2093520.0000000002</v>
      </c>
      <c r="N168" s="32"/>
      <c r="O168" s="2"/>
      <c r="P168" s="2"/>
      <c r="Q168" s="2"/>
      <c r="R168" s="2"/>
    </row>
    <row r="169" spans="1:18" ht="16.5" x14ac:dyDescent="0.3">
      <c r="A169" s="42">
        <v>168</v>
      </c>
      <c r="B169" s="43">
        <v>3605</v>
      </c>
      <c r="C169" s="43">
        <v>36</v>
      </c>
      <c r="D169" s="43" t="s">
        <v>14</v>
      </c>
      <c r="E169" s="43">
        <v>683</v>
      </c>
      <c r="F169" s="43">
        <v>49</v>
      </c>
      <c r="G169" s="43">
        <f t="shared" si="15"/>
        <v>732</v>
      </c>
      <c r="H169" s="43">
        <f t="shared" si="16"/>
        <v>805.2</v>
      </c>
      <c r="I169" s="44">
        <f>I168</f>
        <v>21030</v>
      </c>
      <c r="J169" s="45">
        <f t="shared" si="17"/>
        <v>15393960</v>
      </c>
      <c r="K169" s="45">
        <f t="shared" si="18"/>
        <v>17395175</v>
      </c>
      <c r="L169" s="46">
        <f t="shared" si="19"/>
        <v>36000</v>
      </c>
      <c r="M169" s="47">
        <f t="shared" si="20"/>
        <v>2093520.0000000002</v>
      </c>
      <c r="N169" s="32"/>
      <c r="O169" s="2"/>
      <c r="P169" s="2"/>
      <c r="Q169" s="2"/>
      <c r="R169" s="2"/>
    </row>
    <row r="170" spans="1:18" ht="16.5" x14ac:dyDescent="0.3">
      <c r="A170" s="42">
        <v>169</v>
      </c>
      <c r="B170" s="43">
        <v>3701</v>
      </c>
      <c r="C170" s="43">
        <v>37</v>
      </c>
      <c r="D170" s="43" t="s">
        <v>15</v>
      </c>
      <c r="E170" s="43">
        <v>1020</v>
      </c>
      <c r="F170" s="43">
        <v>96</v>
      </c>
      <c r="G170" s="43">
        <f t="shared" si="15"/>
        <v>1116</v>
      </c>
      <c r="H170" s="43">
        <f t="shared" si="16"/>
        <v>1227.6000000000001</v>
      </c>
      <c r="I170" s="44">
        <f>I169+70</f>
        <v>21100</v>
      </c>
      <c r="J170" s="45">
        <f t="shared" si="17"/>
        <v>23547600</v>
      </c>
      <c r="K170" s="45">
        <f t="shared" si="18"/>
        <v>26608788</v>
      </c>
      <c r="L170" s="46">
        <f t="shared" si="19"/>
        <v>55500</v>
      </c>
      <c r="M170" s="47">
        <f t="shared" si="20"/>
        <v>3191760.0000000005</v>
      </c>
      <c r="N170" s="32"/>
      <c r="O170" s="2"/>
      <c r="P170" s="2"/>
      <c r="Q170" s="2"/>
      <c r="R170" s="2"/>
    </row>
    <row r="171" spans="1:18" ht="16.5" x14ac:dyDescent="0.3">
      <c r="A171" s="42">
        <v>170</v>
      </c>
      <c r="B171" s="43">
        <v>3702</v>
      </c>
      <c r="C171" s="43">
        <v>37</v>
      </c>
      <c r="D171" s="43" t="s">
        <v>30</v>
      </c>
      <c r="E171" s="43">
        <v>1688</v>
      </c>
      <c r="F171" s="43">
        <v>132</v>
      </c>
      <c r="G171" s="43">
        <f t="shared" si="15"/>
        <v>1820</v>
      </c>
      <c r="H171" s="43">
        <f t="shared" si="16"/>
        <v>2002.0000000000002</v>
      </c>
      <c r="I171" s="44">
        <f>I170</f>
        <v>21100</v>
      </c>
      <c r="J171" s="45">
        <f t="shared" si="17"/>
        <v>38402000</v>
      </c>
      <c r="K171" s="45">
        <f t="shared" si="18"/>
        <v>43394260</v>
      </c>
      <c r="L171" s="46">
        <f t="shared" si="19"/>
        <v>90500</v>
      </c>
      <c r="M171" s="47">
        <f t="shared" si="20"/>
        <v>5205200.0000000009</v>
      </c>
      <c r="N171" s="32"/>
      <c r="O171" s="2"/>
      <c r="P171" s="2"/>
      <c r="Q171" s="2"/>
      <c r="R171" s="2"/>
    </row>
    <row r="172" spans="1:18" ht="16.5" x14ac:dyDescent="0.3">
      <c r="A172" s="42">
        <v>171</v>
      </c>
      <c r="B172" s="43">
        <v>3703</v>
      </c>
      <c r="C172" s="43">
        <v>37</v>
      </c>
      <c r="D172" s="43" t="s">
        <v>15</v>
      </c>
      <c r="E172" s="43">
        <v>1020</v>
      </c>
      <c r="F172" s="43">
        <v>96</v>
      </c>
      <c r="G172" s="43">
        <f t="shared" si="15"/>
        <v>1116</v>
      </c>
      <c r="H172" s="43">
        <f t="shared" si="16"/>
        <v>1227.6000000000001</v>
      </c>
      <c r="I172" s="44">
        <f>I171</f>
        <v>21100</v>
      </c>
      <c r="J172" s="45">
        <f t="shared" si="17"/>
        <v>23547600</v>
      </c>
      <c r="K172" s="45">
        <f t="shared" si="18"/>
        <v>26608788</v>
      </c>
      <c r="L172" s="46">
        <f t="shared" si="19"/>
        <v>55500</v>
      </c>
      <c r="M172" s="47">
        <f t="shared" si="20"/>
        <v>3191760.0000000005</v>
      </c>
      <c r="N172" s="32"/>
      <c r="O172" s="2"/>
      <c r="P172" s="2"/>
      <c r="Q172" s="2"/>
      <c r="R172" s="2"/>
    </row>
    <row r="173" spans="1:18" ht="16.5" x14ac:dyDescent="0.3">
      <c r="A173" s="42">
        <v>172</v>
      </c>
      <c r="B173" s="43">
        <v>3705</v>
      </c>
      <c r="C173" s="43">
        <v>37</v>
      </c>
      <c r="D173" s="43" t="s">
        <v>14</v>
      </c>
      <c r="E173" s="43">
        <v>683</v>
      </c>
      <c r="F173" s="43">
        <v>49</v>
      </c>
      <c r="G173" s="43">
        <f t="shared" si="15"/>
        <v>732</v>
      </c>
      <c r="H173" s="43">
        <f t="shared" si="16"/>
        <v>805.2</v>
      </c>
      <c r="I173" s="44">
        <f>I172</f>
        <v>21100</v>
      </c>
      <c r="J173" s="45">
        <f t="shared" si="17"/>
        <v>15445200</v>
      </c>
      <c r="K173" s="45">
        <f t="shared" si="18"/>
        <v>17453076</v>
      </c>
      <c r="L173" s="46">
        <f t="shared" si="19"/>
        <v>36500</v>
      </c>
      <c r="M173" s="47">
        <f t="shared" si="20"/>
        <v>2093520.0000000002</v>
      </c>
      <c r="N173" s="32"/>
      <c r="O173" s="2"/>
      <c r="P173" s="2"/>
      <c r="Q173" s="2"/>
      <c r="R173" s="2"/>
    </row>
    <row r="174" spans="1:18" ht="16.5" x14ac:dyDescent="0.3">
      <c r="A174" s="42">
        <v>173</v>
      </c>
      <c r="B174" s="43">
        <v>3801</v>
      </c>
      <c r="C174" s="43">
        <v>38</v>
      </c>
      <c r="D174" s="43" t="s">
        <v>15</v>
      </c>
      <c r="E174" s="43">
        <v>1020</v>
      </c>
      <c r="F174" s="43">
        <v>96</v>
      </c>
      <c r="G174" s="43">
        <f t="shared" si="15"/>
        <v>1116</v>
      </c>
      <c r="H174" s="43">
        <f t="shared" si="16"/>
        <v>1227.6000000000001</v>
      </c>
      <c r="I174" s="44">
        <f>I173+70</f>
        <v>21170</v>
      </c>
      <c r="J174" s="45">
        <f t="shared" si="17"/>
        <v>23625720</v>
      </c>
      <c r="K174" s="45">
        <f t="shared" si="18"/>
        <v>26697064</v>
      </c>
      <c r="L174" s="46">
        <f t="shared" si="19"/>
        <v>55500</v>
      </c>
      <c r="M174" s="47">
        <f t="shared" si="20"/>
        <v>3191760.0000000005</v>
      </c>
      <c r="N174" s="32"/>
      <c r="O174" s="2"/>
      <c r="P174" s="2"/>
      <c r="Q174" s="2"/>
      <c r="R174" s="2"/>
    </row>
    <row r="175" spans="1:18" ht="16.5" x14ac:dyDescent="0.3">
      <c r="A175" s="42">
        <v>174</v>
      </c>
      <c r="B175" s="43">
        <v>3802</v>
      </c>
      <c r="C175" s="43">
        <v>38</v>
      </c>
      <c r="D175" s="43" t="s">
        <v>30</v>
      </c>
      <c r="E175" s="43">
        <v>1688</v>
      </c>
      <c r="F175" s="43">
        <v>132</v>
      </c>
      <c r="G175" s="43">
        <f t="shared" si="15"/>
        <v>1820</v>
      </c>
      <c r="H175" s="43">
        <f t="shared" si="16"/>
        <v>2002.0000000000002</v>
      </c>
      <c r="I175" s="44">
        <f>I174</f>
        <v>21170</v>
      </c>
      <c r="J175" s="45">
        <f t="shared" si="17"/>
        <v>38529400</v>
      </c>
      <c r="K175" s="45">
        <f t="shared" si="18"/>
        <v>43538222</v>
      </c>
      <c r="L175" s="46">
        <f t="shared" si="19"/>
        <v>90500</v>
      </c>
      <c r="M175" s="47">
        <f t="shared" si="20"/>
        <v>5205200.0000000009</v>
      </c>
      <c r="N175" s="32"/>
      <c r="O175" s="2"/>
      <c r="P175" s="2"/>
      <c r="Q175" s="2"/>
      <c r="R175" s="2"/>
    </row>
    <row r="176" spans="1:18" ht="16.5" x14ac:dyDescent="0.3">
      <c r="A176" s="42">
        <v>175</v>
      </c>
      <c r="B176" s="43">
        <v>3803</v>
      </c>
      <c r="C176" s="43">
        <v>38</v>
      </c>
      <c r="D176" s="43" t="s">
        <v>15</v>
      </c>
      <c r="E176" s="43">
        <v>1020</v>
      </c>
      <c r="F176" s="43">
        <v>96</v>
      </c>
      <c r="G176" s="43">
        <f t="shared" si="15"/>
        <v>1116</v>
      </c>
      <c r="H176" s="43">
        <f t="shared" si="16"/>
        <v>1227.6000000000001</v>
      </c>
      <c r="I176" s="44">
        <f>I175</f>
        <v>21170</v>
      </c>
      <c r="J176" s="45">
        <f t="shared" si="17"/>
        <v>23625720</v>
      </c>
      <c r="K176" s="45">
        <f t="shared" si="18"/>
        <v>26697064</v>
      </c>
      <c r="L176" s="46">
        <f t="shared" si="19"/>
        <v>55500</v>
      </c>
      <c r="M176" s="47">
        <f t="shared" si="20"/>
        <v>3191760.0000000005</v>
      </c>
      <c r="N176" s="32"/>
      <c r="O176" s="2"/>
      <c r="P176" s="2"/>
      <c r="Q176" s="2"/>
      <c r="R176" s="2"/>
    </row>
    <row r="177" spans="1:18" ht="16.5" x14ac:dyDescent="0.3">
      <c r="A177" s="42">
        <v>176</v>
      </c>
      <c r="B177" s="43">
        <v>3804</v>
      </c>
      <c r="C177" s="43">
        <v>38</v>
      </c>
      <c r="D177" s="43" t="s">
        <v>14</v>
      </c>
      <c r="E177" s="43">
        <v>683</v>
      </c>
      <c r="F177" s="43">
        <v>49</v>
      </c>
      <c r="G177" s="43">
        <f t="shared" si="15"/>
        <v>732</v>
      </c>
      <c r="H177" s="43">
        <f t="shared" si="16"/>
        <v>805.2</v>
      </c>
      <c r="I177" s="44">
        <f>I176</f>
        <v>21170</v>
      </c>
      <c r="J177" s="45">
        <f t="shared" si="17"/>
        <v>15496440</v>
      </c>
      <c r="K177" s="45">
        <f t="shared" si="18"/>
        <v>17510977</v>
      </c>
      <c r="L177" s="46">
        <f t="shared" si="19"/>
        <v>36500</v>
      </c>
      <c r="M177" s="47">
        <f t="shared" si="20"/>
        <v>2093520.0000000002</v>
      </c>
      <c r="N177" s="32"/>
      <c r="O177" s="2"/>
      <c r="P177" s="2"/>
      <c r="Q177" s="2"/>
      <c r="R177" s="2"/>
    </row>
    <row r="178" spans="1:18" ht="16.5" x14ac:dyDescent="0.3">
      <c r="A178" s="42">
        <v>177</v>
      </c>
      <c r="B178" s="43">
        <v>3805</v>
      </c>
      <c r="C178" s="43">
        <v>38</v>
      </c>
      <c r="D178" s="43" t="s">
        <v>14</v>
      </c>
      <c r="E178" s="43">
        <v>683</v>
      </c>
      <c r="F178" s="43">
        <v>49</v>
      </c>
      <c r="G178" s="43">
        <f t="shared" si="15"/>
        <v>732</v>
      </c>
      <c r="H178" s="43">
        <f t="shared" si="16"/>
        <v>805.2</v>
      </c>
      <c r="I178" s="44">
        <f>I177</f>
        <v>21170</v>
      </c>
      <c r="J178" s="45">
        <f t="shared" si="17"/>
        <v>15496440</v>
      </c>
      <c r="K178" s="45">
        <f t="shared" si="18"/>
        <v>17510977</v>
      </c>
      <c r="L178" s="46">
        <f t="shared" si="19"/>
        <v>36500</v>
      </c>
      <c r="M178" s="47">
        <f t="shared" si="20"/>
        <v>2093520.0000000002</v>
      </c>
      <c r="N178" s="32"/>
      <c r="O178" s="2"/>
      <c r="P178" s="2"/>
      <c r="Q178" s="2"/>
      <c r="R178" s="2"/>
    </row>
    <row r="179" spans="1:18" ht="16.5" x14ac:dyDescent="0.3">
      <c r="A179" s="42">
        <v>178</v>
      </c>
      <c r="B179" s="43">
        <v>3901</v>
      </c>
      <c r="C179" s="43">
        <v>39</v>
      </c>
      <c r="D179" s="43" t="s">
        <v>15</v>
      </c>
      <c r="E179" s="43">
        <v>1020</v>
      </c>
      <c r="F179" s="43">
        <v>96</v>
      </c>
      <c r="G179" s="43">
        <f t="shared" si="15"/>
        <v>1116</v>
      </c>
      <c r="H179" s="43">
        <f t="shared" si="16"/>
        <v>1227.6000000000001</v>
      </c>
      <c r="I179" s="44">
        <f>I178+70</f>
        <v>21240</v>
      </c>
      <c r="J179" s="45">
        <f t="shared" si="17"/>
        <v>23703840</v>
      </c>
      <c r="K179" s="45">
        <f t="shared" si="18"/>
        <v>26785339</v>
      </c>
      <c r="L179" s="46">
        <f t="shared" si="19"/>
        <v>56000</v>
      </c>
      <c r="M179" s="47">
        <f t="shared" si="20"/>
        <v>3191760.0000000005</v>
      </c>
      <c r="N179" s="32"/>
      <c r="O179" s="2"/>
      <c r="P179" s="2"/>
      <c r="Q179" s="2"/>
      <c r="R179" s="2"/>
    </row>
    <row r="180" spans="1:18" ht="16.5" x14ac:dyDescent="0.3">
      <c r="A180" s="42">
        <v>179</v>
      </c>
      <c r="B180" s="43">
        <v>3902</v>
      </c>
      <c r="C180" s="43">
        <v>39</v>
      </c>
      <c r="D180" s="43" t="s">
        <v>30</v>
      </c>
      <c r="E180" s="43">
        <v>1688</v>
      </c>
      <c r="F180" s="43">
        <v>132</v>
      </c>
      <c r="G180" s="43">
        <f t="shared" si="15"/>
        <v>1820</v>
      </c>
      <c r="H180" s="43">
        <f t="shared" si="16"/>
        <v>2002.0000000000002</v>
      </c>
      <c r="I180" s="44">
        <f>I179</f>
        <v>21240</v>
      </c>
      <c r="J180" s="45">
        <f t="shared" si="17"/>
        <v>38656800</v>
      </c>
      <c r="K180" s="45">
        <f t="shared" si="18"/>
        <v>43682184</v>
      </c>
      <c r="L180" s="46">
        <f t="shared" si="19"/>
        <v>91000</v>
      </c>
      <c r="M180" s="47">
        <f t="shared" si="20"/>
        <v>5205200.0000000009</v>
      </c>
      <c r="N180" s="32"/>
      <c r="O180" s="2"/>
      <c r="P180" s="2"/>
      <c r="Q180" s="2"/>
      <c r="R180" s="2"/>
    </row>
    <row r="181" spans="1:18" ht="16.5" x14ac:dyDescent="0.3">
      <c r="A181" s="42">
        <v>180</v>
      </c>
      <c r="B181" s="43">
        <v>3903</v>
      </c>
      <c r="C181" s="43">
        <v>39</v>
      </c>
      <c r="D181" s="43" t="s">
        <v>15</v>
      </c>
      <c r="E181" s="43">
        <v>1020</v>
      </c>
      <c r="F181" s="43">
        <v>96</v>
      </c>
      <c r="G181" s="43">
        <f t="shared" si="15"/>
        <v>1116</v>
      </c>
      <c r="H181" s="43">
        <f t="shared" si="16"/>
        <v>1227.6000000000001</v>
      </c>
      <c r="I181" s="44">
        <f>I180</f>
        <v>21240</v>
      </c>
      <c r="J181" s="45">
        <f t="shared" si="17"/>
        <v>23703840</v>
      </c>
      <c r="K181" s="45">
        <f t="shared" si="18"/>
        <v>26785339</v>
      </c>
      <c r="L181" s="46">
        <f t="shared" si="19"/>
        <v>56000</v>
      </c>
      <c r="M181" s="47">
        <f t="shared" si="20"/>
        <v>3191760.0000000005</v>
      </c>
      <c r="N181" s="32"/>
      <c r="O181" s="2"/>
      <c r="P181" s="2"/>
      <c r="Q181" s="2"/>
      <c r="R181" s="2"/>
    </row>
    <row r="182" spans="1:18" ht="16.5" x14ac:dyDescent="0.3">
      <c r="A182" s="42">
        <v>181</v>
      </c>
      <c r="B182" s="43">
        <v>3904</v>
      </c>
      <c r="C182" s="43">
        <v>39</v>
      </c>
      <c r="D182" s="43" t="s">
        <v>14</v>
      </c>
      <c r="E182" s="43">
        <v>683</v>
      </c>
      <c r="F182" s="43">
        <v>49</v>
      </c>
      <c r="G182" s="43">
        <f t="shared" si="15"/>
        <v>732</v>
      </c>
      <c r="H182" s="43">
        <f t="shared" si="16"/>
        <v>805.2</v>
      </c>
      <c r="I182" s="44">
        <f>I181</f>
        <v>21240</v>
      </c>
      <c r="J182" s="45">
        <f t="shared" si="17"/>
        <v>15547680</v>
      </c>
      <c r="K182" s="45">
        <f t="shared" si="18"/>
        <v>17568878</v>
      </c>
      <c r="L182" s="46">
        <f t="shared" si="19"/>
        <v>36500</v>
      </c>
      <c r="M182" s="47">
        <f t="shared" si="20"/>
        <v>2093520.0000000002</v>
      </c>
      <c r="N182" s="32"/>
      <c r="O182" s="2"/>
      <c r="P182" s="2"/>
      <c r="Q182" s="2"/>
      <c r="R182" s="2"/>
    </row>
    <row r="183" spans="1:18" ht="16.5" x14ac:dyDescent="0.3">
      <c r="A183" s="42">
        <v>182</v>
      </c>
      <c r="B183" s="43">
        <v>3905</v>
      </c>
      <c r="C183" s="43">
        <v>39</v>
      </c>
      <c r="D183" s="43" t="s">
        <v>14</v>
      </c>
      <c r="E183" s="43">
        <v>683</v>
      </c>
      <c r="F183" s="43">
        <v>49</v>
      </c>
      <c r="G183" s="43">
        <f t="shared" si="15"/>
        <v>732</v>
      </c>
      <c r="H183" s="43">
        <f t="shared" si="16"/>
        <v>805.2</v>
      </c>
      <c r="I183" s="44">
        <f>I182</f>
        <v>21240</v>
      </c>
      <c r="J183" s="45">
        <f t="shared" si="17"/>
        <v>15547680</v>
      </c>
      <c r="K183" s="45">
        <f t="shared" si="18"/>
        <v>17568878</v>
      </c>
      <c r="L183" s="46">
        <f t="shared" si="19"/>
        <v>36500</v>
      </c>
      <c r="M183" s="47">
        <f t="shared" si="20"/>
        <v>2093520.0000000002</v>
      </c>
      <c r="N183" s="32"/>
      <c r="O183" s="2"/>
      <c r="P183" s="2"/>
      <c r="Q183" s="2"/>
      <c r="R183" s="2"/>
    </row>
    <row r="184" spans="1:18" ht="16.5" x14ac:dyDescent="0.3">
      <c r="A184" s="42">
        <v>183</v>
      </c>
      <c r="B184" s="43">
        <v>4001</v>
      </c>
      <c r="C184" s="43">
        <v>40</v>
      </c>
      <c r="D184" s="43" t="s">
        <v>15</v>
      </c>
      <c r="E184" s="43">
        <v>1020</v>
      </c>
      <c r="F184" s="43">
        <v>96</v>
      </c>
      <c r="G184" s="43">
        <f t="shared" si="15"/>
        <v>1116</v>
      </c>
      <c r="H184" s="43">
        <f t="shared" si="16"/>
        <v>1227.6000000000001</v>
      </c>
      <c r="I184" s="44">
        <f>I183+70</f>
        <v>21310</v>
      </c>
      <c r="J184" s="45">
        <f t="shared" si="17"/>
        <v>23781960</v>
      </c>
      <c r="K184" s="45">
        <f t="shared" si="18"/>
        <v>26873615</v>
      </c>
      <c r="L184" s="46">
        <f t="shared" si="19"/>
        <v>56000</v>
      </c>
      <c r="M184" s="47">
        <f t="shared" si="20"/>
        <v>3191760.0000000005</v>
      </c>
      <c r="N184" s="32"/>
      <c r="O184" s="2"/>
      <c r="P184" s="2"/>
      <c r="Q184" s="2"/>
      <c r="R184" s="2"/>
    </row>
    <row r="185" spans="1:18" ht="16.5" x14ac:dyDescent="0.3">
      <c r="A185" s="42">
        <v>184</v>
      </c>
      <c r="B185" s="43">
        <v>4002</v>
      </c>
      <c r="C185" s="43">
        <v>40</v>
      </c>
      <c r="D185" s="43" t="s">
        <v>30</v>
      </c>
      <c r="E185" s="43">
        <v>1688</v>
      </c>
      <c r="F185" s="43">
        <v>132</v>
      </c>
      <c r="G185" s="43">
        <f t="shared" si="15"/>
        <v>1820</v>
      </c>
      <c r="H185" s="43">
        <f t="shared" si="16"/>
        <v>2002.0000000000002</v>
      </c>
      <c r="I185" s="44">
        <f>I184</f>
        <v>21310</v>
      </c>
      <c r="J185" s="45">
        <f t="shared" si="17"/>
        <v>38784200</v>
      </c>
      <c r="K185" s="45">
        <f t="shared" si="18"/>
        <v>43826146</v>
      </c>
      <c r="L185" s="46">
        <f t="shared" si="19"/>
        <v>91500</v>
      </c>
      <c r="M185" s="47">
        <f t="shared" si="20"/>
        <v>5205200.0000000009</v>
      </c>
      <c r="N185" s="32"/>
      <c r="O185" s="2"/>
      <c r="P185" s="2"/>
      <c r="Q185" s="2"/>
      <c r="R185" s="2"/>
    </row>
    <row r="186" spans="1:18" ht="16.5" x14ac:dyDescent="0.3">
      <c r="A186" s="42">
        <v>185</v>
      </c>
      <c r="B186" s="43">
        <v>4003</v>
      </c>
      <c r="C186" s="43">
        <v>40</v>
      </c>
      <c r="D186" s="43" t="s">
        <v>15</v>
      </c>
      <c r="E186" s="43">
        <v>1020</v>
      </c>
      <c r="F186" s="43">
        <v>96</v>
      </c>
      <c r="G186" s="43">
        <f t="shared" si="15"/>
        <v>1116</v>
      </c>
      <c r="H186" s="43">
        <f t="shared" si="16"/>
        <v>1227.6000000000001</v>
      </c>
      <c r="I186" s="44">
        <f>I185</f>
        <v>21310</v>
      </c>
      <c r="J186" s="45">
        <f t="shared" si="17"/>
        <v>23781960</v>
      </c>
      <c r="K186" s="45">
        <f t="shared" si="18"/>
        <v>26873615</v>
      </c>
      <c r="L186" s="46">
        <f t="shared" si="19"/>
        <v>56000</v>
      </c>
      <c r="M186" s="47">
        <f t="shared" si="20"/>
        <v>3191760.0000000005</v>
      </c>
      <c r="N186" s="32"/>
      <c r="O186" s="2"/>
      <c r="P186" s="2"/>
      <c r="Q186" s="2"/>
      <c r="R186" s="2"/>
    </row>
    <row r="187" spans="1:18" ht="16.5" x14ac:dyDescent="0.3">
      <c r="A187" s="42">
        <v>186</v>
      </c>
      <c r="B187" s="43">
        <v>4004</v>
      </c>
      <c r="C187" s="43">
        <v>40</v>
      </c>
      <c r="D187" s="43" t="s">
        <v>14</v>
      </c>
      <c r="E187" s="43">
        <v>683</v>
      </c>
      <c r="F187" s="43">
        <v>49</v>
      </c>
      <c r="G187" s="43">
        <f t="shared" si="15"/>
        <v>732</v>
      </c>
      <c r="H187" s="43">
        <f t="shared" si="16"/>
        <v>805.2</v>
      </c>
      <c r="I187" s="44">
        <f>I186</f>
        <v>21310</v>
      </c>
      <c r="J187" s="45">
        <f t="shared" si="17"/>
        <v>15598920</v>
      </c>
      <c r="K187" s="45">
        <f t="shared" si="18"/>
        <v>17626780</v>
      </c>
      <c r="L187" s="46">
        <f t="shared" si="19"/>
        <v>36500</v>
      </c>
      <c r="M187" s="47">
        <f t="shared" si="20"/>
        <v>2093520.0000000002</v>
      </c>
      <c r="N187" s="32"/>
      <c r="O187" s="2"/>
      <c r="P187" s="2"/>
      <c r="Q187" s="2"/>
      <c r="R187" s="2"/>
    </row>
    <row r="188" spans="1:18" ht="16.5" x14ac:dyDescent="0.3">
      <c r="A188" s="42">
        <v>187</v>
      </c>
      <c r="B188" s="43">
        <v>4005</v>
      </c>
      <c r="C188" s="43">
        <v>40</v>
      </c>
      <c r="D188" s="43" t="s">
        <v>14</v>
      </c>
      <c r="E188" s="43">
        <v>683</v>
      </c>
      <c r="F188" s="43">
        <v>49</v>
      </c>
      <c r="G188" s="43">
        <f t="shared" si="15"/>
        <v>732</v>
      </c>
      <c r="H188" s="43">
        <f t="shared" si="16"/>
        <v>805.2</v>
      </c>
      <c r="I188" s="44">
        <f>I187</f>
        <v>21310</v>
      </c>
      <c r="J188" s="45">
        <f t="shared" si="17"/>
        <v>15598920</v>
      </c>
      <c r="K188" s="45">
        <f t="shared" si="18"/>
        <v>17626780</v>
      </c>
      <c r="L188" s="46">
        <f t="shared" si="19"/>
        <v>36500</v>
      </c>
      <c r="M188" s="47">
        <f t="shared" si="20"/>
        <v>2093520.0000000002</v>
      </c>
      <c r="N188" s="32"/>
      <c r="O188" s="2"/>
      <c r="P188" s="2"/>
      <c r="Q188" s="2"/>
      <c r="R188" s="2"/>
    </row>
    <row r="189" spans="1:18" x14ac:dyDescent="0.25">
      <c r="A189" s="49" t="s">
        <v>3</v>
      </c>
      <c r="B189" s="50"/>
      <c r="C189" s="50"/>
      <c r="D189" s="50"/>
      <c r="E189" s="51">
        <f t="shared" ref="E189:H189" si="21">SUM(E2:E188)</f>
        <v>162319</v>
      </c>
      <c r="F189" s="51">
        <f t="shared" si="21"/>
        <v>11395</v>
      </c>
      <c r="G189" s="51">
        <f t="shared" si="21"/>
        <v>173714</v>
      </c>
      <c r="H189" s="51">
        <f t="shared" si="21"/>
        <v>191085.40000000026</v>
      </c>
      <c r="I189" s="44"/>
      <c r="J189" s="52">
        <f t="shared" ref="J189:M189" si="22">SUM(J2:J188)</f>
        <v>3504892220</v>
      </c>
      <c r="K189" s="52">
        <f t="shared" si="22"/>
        <v>3960528214</v>
      </c>
      <c r="L189" s="53"/>
      <c r="M189" s="52">
        <f t="shared" si="22"/>
        <v>496822040.00000006</v>
      </c>
    </row>
    <row r="193" spans="8:13" x14ac:dyDescent="0.25">
      <c r="H193" s="57"/>
      <c r="M193" s="60"/>
    </row>
  </sheetData>
  <mergeCells count="1">
    <mergeCell ref="A189:D189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12ACC96-FF37-4736-80E6-6FA570CCDBDF}">
  <dimension ref="A1:U193"/>
  <sheetViews>
    <sheetView topLeftCell="A146" zoomScale="160" zoomScaleNormal="160" workbookViewId="0">
      <selection activeCell="J146" sqref="J146"/>
    </sheetView>
  </sheetViews>
  <sheetFormatPr defaultRowHeight="15" x14ac:dyDescent="0.25"/>
  <cols>
    <col min="1" max="1" width="4" style="63" customWidth="1"/>
    <col min="2" max="3" width="5.140625" style="55" customWidth="1"/>
    <col min="4" max="4" width="6.42578125" style="55" customWidth="1"/>
    <col min="5" max="5" width="6.7109375" style="56" customWidth="1"/>
    <col min="6" max="6" width="6.28515625" style="55" customWidth="1"/>
    <col min="7" max="7" width="6.5703125" style="55" customWidth="1"/>
    <col min="8" max="8" width="6.28515625" style="58" customWidth="1"/>
    <col min="9" max="9" width="6.7109375" style="58" customWidth="1"/>
    <col min="10" max="10" width="12.7109375" style="59" customWidth="1"/>
    <col min="11" max="11" width="13.28515625" style="59" customWidth="1"/>
    <col min="12" max="12" width="7.7109375" style="58" customWidth="1"/>
    <col min="13" max="13" width="12.42578125" style="58" customWidth="1"/>
    <col min="15" max="15" width="19" customWidth="1"/>
    <col min="16" max="16" width="14.28515625" customWidth="1"/>
    <col min="17" max="17" width="10.5703125" style="1" bestFit="1" customWidth="1"/>
    <col min="18" max="18" width="9.140625" style="1"/>
  </cols>
  <sheetData>
    <row r="1" spans="1:21" ht="51.75" customHeight="1" x14ac:dyDescent="0.25">
      <c r="A1" s="61" t="s">
        <v>1</v>
      </c>
      <c r="B1" s="37" t="s">
        <v>0</v>
      </c>
      <c r="C1" s="37" t="s">
        <v>2</v>
      </c>
      <c r="D1" s="37" t="s">
        <v>13</v>
      </c>
      <c r="E1" s="37" t="s">
        <v>12</v>
      </c>
      <c r="F1" s="37" t="s">
        <v>18</v>
      </c>
      <c r="G1" s="37" t="s">
        <v>19</v>
      </c>
      <c r="H1" s="37" t="s">
        <v>11</v>
      </c>
      <c r="I1" s="38" t="s">
        <v>55</v>
      </c>
      <c r="J1" s="39" t="s">
        <v>56</v>
      </c>
      <c r="K1" s="40" t="s">
        <v>57</v>
      </c>
      <c r="L1" s="41" t="s">
        <v>58</v>
      </c>
      <c r="M1" s="41" t="s">
        <v>59</v>
      </c>
      <c r="N1" s="6"/>
    </row>
    <row r="2" spans="1:21" ht="16.5" x14ac:dyDescent="0.3">
      <c r="A2" s="62">
        <v>1</v>
      </c>
      <c r="B2" s="43">
        <v>701</v>
      </c>
      <c r="C2" s="43">
        <v>7</v>
      </c>
      <c r="D2" s="43" t="s">
        <v>15</v>
      </c>
      <c r="E2" s="43">
        <v>1001</v>
      </c>
      <c r="F2" s="43">
        <v>57</v>
      </c>
      <c r="G2" s="43">
        <f t="shared" ref="G2:G65" si="0">E2+F2</f>
        <v>1058</v>
      </c>
      <c r="H2" s="43">
        <f t="shared" ref="H2:H65" si="1">G2*1.1</f>
        <v>1163.8000000000002</v>
      </c>
      <c r="I2" s="44">
        <v>19000</v>
      </c>
      <c r="J2" s="45">
        <f t="shared" ref="J2:J34" si="2">ROUND(G2*I2,0)</f>
        <v>20102000</v>
      </c>
      <c r="K2" s="45">
        <f>ROUND(J2*1.13,0)</f>
        <v>22715260</v>
      </c>
      <c r="L2" s="46">
        <f t="shared" ref="L2:L34" si="3">MROUND((K2*0.025/12),500)</f>
        <v>47500</v>
      </c>
      <c r="M2" s="47">
        <f t="shared" ref="M2:M34" si="4">H2*2600</f>
        <v>3025880.0000000005</v>
      </c>
      <c r="N2" s="4"/>
      <c r="P2" s="14"/>
      <c r="Q2" s="2"/>
      <c r="R2" s="2"/>
      <c r="U2" s="3"/>
    </row>
    <row r="3" spans="1:21" ht="16.5" x14ac:dyDescent="0.3">
      <c r="A3" s="62">
        <v>2</v>
      </c>
      <c r="B3" s="43">
        <v>702</v>
      </c>
      <c r="C3" s="43">
        <v>7</v>
      </c>
      <c r="D3" s="43" t="s">
        <v>14</v>
      </c>
      <c r="E3" s="43">
        <v>740</v>
      </c>
      <c r="F3" s="43">
        <v>49</v>
      </c>
      <c r="G3" s="43">
        <f t="shared" si="0"/>
        <v>789</v>
      </c>
      <c r="H3" s="43">
        <f t="shared" si="1"/>
        <v>867.90000000000009</v>
      </c>
      <c r="I3" s="44">
        <f>I2</f>
        <v>19000</v>
      </c>
      <c r="J3" s="45">
        <f t="shared" ref="J3:J66" si="5">ROUND(G3*I3,0)</f>
        <v>14991000</v>
      </c>
      <c r="K3" s="45">
        <f t="shared" ref="K3:K66" si="6">ROUND(J3*1.13,0)</f>
        <v>16939830</v>
      </c>
      <c r="L3" s="46">
        <f t="shared" ref="L3:L66" si="7">MROUND((K3*0.025/12),500)</f>
        <v>35500</v>
      </c>
      <c r="M3" s="47">
        <f t="shared" ref="M3:M66" si="8">H3*2600</f>
        <v>2256540.0000000005</v>
      </c>
      <c r="N3" s="4"/>
      <c r="P3" s="14"/>
      <c r="Q3" s="2"/>
      <c r="R3" s="2"/>
    </row>
    <row r="4" spans="1:21" ht="16.5" x14ac:dyDescent="0.3">
      <c r="A4" s="62">
        <v>3</v>
      </c>
      <c r="B4" s="43">
        <v>703</v>
      </c>
      <c r="C4" s="43">
        <v>7</v>
      </c>
      <c r="D4" s="43" t="s">
        <v>14</v>
      </c>
      <c r="E4" s="43">
        <v>740</v>
      </c>
      <c r="F4" s="43">
        <v>49</v>
      </c>
      <c r="G4" s="43">
        <f t="shared" si="0"/>
        <v>789</v>
      </c>
      <c r="H4" s="43">
        <f t="shared" si="1"/>
        <v>867.90000000000009</v>
      </c>
      <c r="I4" s="44">
        <f>I3</f>
        <v>19000</v>
      </c>
      <c r="J4" s="45">
        <f t="shared" si="5"/>
        <v>14991000</v>
      </c>
      <c r="K4" s="45">
        <f t="shared" si="6"/>
        <v>16939830</v>
      </c>
      <c r="L4" s="46">
        <f t="shared" si="7"/>
        <v>35500</v>
      </c>
      <c r="M4" s="47">
        <f t="shared" si="8"/>
        <v>2256540.0000000005</v>
      </c>
      <c r="N4" s="4"/>
      <c r="P4" s="3"/>
      <c r="Q4" s="2"/>
      <c r="R4" s="2"/>
    </row>
    <row r="5" spans="1:21" ht="16.5" x14ac:dyDescent="0.3">
      <c r="A5" s="62">
        <v>4</v>
      </c>
      <c r="B5" s="43">
        <v>704</v>
      </c>
      <c r="C5" s="43">
        <v>7</v>
      </c>
      <c r="D5" s="43" t="s">
        <v>15</v>
      </c>
      <c r="E5" s="43">
        <v>1001</v>
      </c>
      <c r="F5" s="43">
        <v>57</v>
      </c>
      <c r="G5" s="43">
        <f t="shared" si="0"/>
        <v>1058</v>
      </c>
      <c r="H5" s="43">
        <f t="shared" si="1"/>
        <v>1163.8000000000002</v>
      </c>
      <c r="I5" s="44">
        <f>I4</f>
        <v>19000</v>
      </c>
      <c r="J5" s="45">
        <f t="shared" si="5"/>
        <v>20102000</v>
      </c>
      <c r="K5" s="45">
        <f t="shared" si="6"/>
        <v>22715260</v>
      </c>
      <c r="L5" s="46">
        <f t="shared" si="7"/>
        <v>47500</v>
      </c>
      <c r="M5" s="47">
        <f t="shared" si="8"/>
        <v>3025880.0000000005</v>
      </c>
      <c r="N5" s="4"/>
      <c r="P5" s="3"/>
      <c r="Q5" s="2"/>
      <c r="R5" s="2"/>
    </row>
    <row r="6" spans="1:21" ht="16.5" x14ac:dyDescent="0.3">
      <c r="A6" s="62">
        <v>5</v>
      </c>
      <c r="B6" s="43">
        <v>706</v>
      </c>
      <c r="C6" s="43">
        <v>7</v>
      </c>
      <c r="D6" s="43" t="s">
        <v>14</v>
      </c>
      <c r="E6" s="43">
        <v>683</v>
      </c>
      <c r="F6" s="43">
        <v>49</v>
      </c>
      <c r="G6" s="43">
        <f t="shared" si="0"/>
        <v>732</v>
      </c>
      <c r="H6" s="43">
        <f t="shared" si="1"/>
        <v>805.2</v>
      </c>
      <c r="I6" s="44">
        <f>I5</f>
        <v>19000</v>
      </c>
      <c r="J6" s="45">
        <f t="shared" si="5"/>
        <v>13908000</v>
      </c>
      <c r="K6" s="45">
        <f t="shared" si="6"/>
        <v>15716040</v>
      </c>
      <c r="L6" s="46">
        <f t="shared" si="7"/>
        <v>32500</v>
      </c>
      <c r="M6" s="47">
        <f t="shared" si="8"/>
        <v>2093520.0000000002</v>
      </c>
      <c r="N6" s="4"/>
      <c r="P6" s="3"/>
      <c r="Q6" s="2"/>
      <c r="R6" s="2"/>
    </row>
    <row r="7" spans="1:21" ht="16.5" x14ac:dyDescent="0.3">
      <c r="A7" s="62">
        <v>6</v>
      </c>
      <c r="B7" s="43">
        <v>801</v>
      </c>
      <c r="C7" s="43">
        <v>8</v>
      </c>
      <c r="D7" s="43" t="s">
        <v>15</v>
      </c>
      <c r="E7" s="43">
        <v>1001</v>
      </c>
      <c r="F7" s="43">
        <v>57</v>
      </c>
      <c r="G7" s="43">
        <f t="shared" si="0"/>
        <v>1058</v>
      </c>
      <c r="H7" s="43">
        <f t="shared" si="1"/>
        <v>1163.8000000000002</v>
      </c>
      <c r="I7" s="44">
        <f>I6+70</f>
        <v>19070</v>
      </c>
      <c r="J7" s="45">
        <f t="shared" si="5"/>
        <v>20176060</v>
      </c>
      <c r="K7" s="45">
        <f t="shared" si="6"/>
        <v>22798948</v>
      </c>
      <c r="L7" s="46">
        <f t="shared" si="7"/>
        <v>47500</v>
      </c>
      <c r="M7" s="47">
        <f t="shared" si="8"/>
        <v>3025880.0000000005</v>
      </c>
      <c r="N7" s="4"/>
      <c r="R7" s="2"/>
    </row>
    <row r="8" spans="1:21" ht="16.5" x14ac:dyDescent="0.3">
      <c r="A8" s="62">
        <v>7</v>
      </c>
      <c r="B8" s="43">
        <v>802</v>
      </c>
      <c r="C8" s="43">
        <v>8</v>
      </c>
      <c r="D8" s="43" t="s">
        <v>14</v>
      </c>
      <c r="E8" s="43">
        <v>740</v>
      </c>
      <c r="F8" s="43">
        <v>49</v>
      </c>
      <c r="G8" s="43">
        <f t="shared" si="0"/>
        <v>789</v>
      </c>
      <c r="H8" s="43">
        <f t="shared" si="1"/>
        <v>867.90000000000009</v>
      </c>
      <c r="I8" s="44">
        <f>I7</f>
        <v>19070</v>
      </c>
      <c r="J8" s="45">
        <f t="shared" si="5"/>
        <v>15046230</v>
      </c>
      <c r="K8" s="45">
        <f t="shared" si="6"/>
        <v>17002240</v>
      </c>
      <c r="L8" s="46">
        <f t="shared" si="7"/>
        <v>35500</v>
      </c>
      <c r="M8" s="47">
        <f t="shared" si="8"/>
        <v>2256540.0000000005</v>
      </c>
      <c r="N8" s="4"/>
      <c r="R8" s="2"/>
    </row>
    <row r="9" spans="1:21" ht="16.5" x14ac:dyDescent="0.3">
      <c r="A9" s="62">
        <v>8</v>
      </c>
      <c r="B9" s="43">
        <v>803</v>
      </c>
      <c r="C9" s="43">
        <v>8</v>
      </c>
      <c r="D9" s="43" t="s">
        <v>14</v>
      </c>
      <c r="E9" s="43">
        <v>740</v>
      </c>
      <c r="F9" s="43">
        <v>49</v>
      </c>
      <c r="G9" s="43">
        <f t="shared" si="0"/>
        <v>789</v>
      </c>
      <c r="H9" s="43">
        <f t="shared" si="1"/>
        <v>867.90000000000009</v>
      </c>
      <c r="I9" s="44">
        <f>I8</f>
        <v>19070</v>
      </c>
      <c r="J9" s="45">
        <f t="shared" si="5"/>
        <v>15046230</v>
      </c>
      <c r="K9" s="45">
        <f t="shared" si="6"/>
        <v>17002240</v>
      </c>
      <c r="L9" s="46">
        <f t="shared" si="7"/>
        <v>35500</v>
      </c>
      <c r="M9" s="47">
        <f t="shared" si="8"/>
        <v>2256540.0000000005</v>
      </c>
      <c r="N9" s="4"/>
      <c r="R9" s="2"/>
    </row>
    <row r="10" spans="1:21" ht="16.5" x14ac:dyDescent="0.3">
      <c r="A10" s="62">
        <v>9</v>
      </c>
      <c r="B10" s="43">
        <v>804</v>
      </c>
      <c r="C10" s="43">
        <v>8</v>
      </c>
      <c r="D10" s="43" t="s">
        <v>15</v>
      </c>
      <c r="E10" s="43">
        <v>1001</v>
      </c>
      <c r="F10" s="43">
        <v>57</v>
      </c>
      <c r="G10" s="43">
        <f t="shared" si="0"/>
        <v>1058</v>
      </c>
      <c r="H10" s="43">
        <f t="shared" si="1"/>
        <v>1163.8000000000002</v>
      </c>
      <c r="I10" s="44">
        <f>I9</f>
        <v>19070</v>
      </c>
      <c r="J10" s="45">
        <f t="shared" si="5"/>
        <v>20176060</v>
      </c>
      <c r="K10" s="45">
        <f t="shared" si="6"/>
        <v>22798948</v>
      </c>
      <c r="L10" s="46">
        <f t="shared" si="7"/>
        <v>47500</v>
      </c>
      <c r="M10" s="47">
        <f t="shared" si="8"/>
        <v>3025880.0000000005</v>
      </c>
      <c r="N10" s="4"/>
      <c r="R10" s="2"/>
    </row>
    <row r="11" spans="1:21" ht="16.5" x14ac:dyDescent="0.3">
      <c r="A11" s="62">
        <v>10</v>
      </c>
      <c r="B11" s="43">
        <v>805</v>
      </c>
      <c r="C11" s="43">
        <v>8</v>
      </c>
      <c r="D11" s="43" t="s">
        <v>14</v>
      </c>
      <c r="E11" s="43">
        <v>683</v>
      </c>
      <c r="F11" s="43">
        <v>49</v>
      </c>
      <c r="G11" s="43">
        <f t="shared" si="0"/>
        <v>732</v>
      </c>
      <c r="H11" s="43">
        <f t="shared" si="1"/>
        <v>805.2</v>
      </c>
      <c r="I11" s="44">
        <f>I10</f>
        <v>19070</v>
      </c>
      <c r="J11" s="45">
        <f t="shared" si="5"/>
        <v>13959240</v>
      </c>
      <c r="K11" s="45">
        <f t="shared" si="6"/>
        <v>15773941</v>
      </c>
      <c r="L11" s="46">
        <f t="shared" si="7"/>
        <v>33000</v>
      </c>
      <c r="M11" s="47">
        <f t="shared" si="8"/>
        <v>2093520.0000000002</v>
      </c>
      <c r="N11" s="4"/>
      <c r="R11" s="2"/>
    </row>
    <row r="12" spans="1:21" ht="16.5" x14ac:dyDescent="0.3">
      <c r="A12" s="62">
        <v>11</v>
      </c>
      <c r="B12" s="43">
        <v>806</v>
      </c>
      <c r="C12" s="43">
        <v>8</v>
      </c>
      <c r="D12" s="43" t="s">
        <v>14</v>
      </c>
      <c r="E12" s="43">
        <v>683</v>
      </c>
      <c r="F12" s="43">
        <v>49</v>
      </c>
      <c r="G12" s="43">
        <f t="shared" si="0"/>
        <v>732</v>
      </c>
      <c r="H12" s="43">
        <f t="shared" si="1"/>
        <v>805.2</v>
      </c>
      <c r="I12" s="44">
        <f>I11</f>
        <v>19070</v>
      </c>
      <c r="J12" s="45">
        <f t="shared" si="5"/>
        <v>13959240</v>
      </c>
      <c r="K12" s="45">
        <f t="shared" si="6"/>
        <v>15773941</v>
      </c>
      <c r="L12" s="46">
        <f t="shared" si="7"/>
        <v>33000</v>
      </c>
      <c r="M12" s="47">
        <f t="shared" si="8"/>
        <v>2093520.0000000002</v>
      </c>
      <c r="N12" s="4"/>
      <c r="R12" s="2"/>
    </row>
    <row r="13" spans="1:21" ht="16.5" x14ac:dyDescent="0.3">
      <c r="A13" s="62">
        <v>12</v>
      </c>
      <c r="B13" s="43">
        <v>901</v>
      </c>
      <c r="C13" s="43">
        <v>9</v>
      </c>
      <c r="D13" s="43" t="s">
        <v>15</v>
      </c>
      <c r="E13" s="43">
        <v>1001</v>
      </c>
      <c r="F13" s="43">
        <v>57</v>
      </c>
      <c r="G13" s="43">
        <f t="shared" si="0"/>
        <v>1058</v>
      </c>
      <c r="H13" s="43">
        <f t="shared" si="1"/>
        <v>1163.8000000000002</v>
      </c>
      <c r="I13" s="44">
        <f>I12+70</f>
        <v>19140</v>
      </c>
      <c r="J13" s="45">
        <f t="shared" si="5"/>
        <v>20250120</v>
      </c>
      <c r="K13" s="45">
        <f t="shared" si="6"/>
        <v>22882636</v>
      </c>
      <c r="L13" s="46">
        <f t="shared" si="7"/>
        <v>47500</v>
      </c>
      <c r="M13" s="47">
        <f t="shared" si="8"/>
        <v>3025880.0000000005</v>
      </c>
      <c r="N13" s="4"/>
      <c r="R13" s="2"/>
    </row>
    <row r="14" spans="1:21" ht="16.5" x14ac:dyDescent="0.3">
      <c r="A14" s="62">
        <v>13</v>
      </c>
      <c r="B14" s="43">
        <v>902</v>
      </c>
      <c r="C14" s="43">
        <v>9</v>
      </c>
      <c r="D14" s="43" t="s">
        <v>14</v>
      </c>
      <c r="E14" s="43">
        <v>740</v>
      </c>
      <c r="F14" s="43">
        <v>49</v>
      </c>
      <c r="G14" s="43">
        <f t="shared" si="0"/>
        <v>789</v>
      </c>
      <c r="H14" s="43">
        <f t="shared" si="1"/>
        <v>867.90000000000009</v>
      </c>
      <c r="I14" s="44">
        <f>I13</f>
        <v>19140</v>
      </c>
      <c r="J14" s="45">
        <f t="shared" si="5"/>
        <v>15101460</v>
      </c>
      <c r="K14" s="45">
        <f t="shared" si="6"/>
        <v>17064650</v>
      </c>
      <c r="L14" s="46">
        <f t="shared" si="7"/>
        <v>35500</v>
      </c>
      <c r="M14" s="47">
        <f t="shared" si="8"/>
        <v>2256540.0000000005</v>
      </c>
      <c r="N14" s="4"/>
      <c r="R14" s="2"/>
    </row>
    <row r="15" spans="1:21" ht="16.5" x14ac:dyDescent="0.3">
      <c r="A15" s="62">
        <v>14</v>
      </c>
      <c r="B15" s="43">
        <v>903</v>
      </c>
      <c r="C15" s="43">
        <v>9</v>
      </c>
      <c r="D15" s="43" t="s">
        <v>14</v>
      </c>
      <c r="E15" s="43">
        <v>740</v>
      </c>
      <c r="F15" s="43">
        <v>49</v>
      </c>
      <c r="G15" s="43">
        <f t="shared" si="0"/>
        <v>789</v>
      </c>
      <c r="H15" s="43">
        <f t="shared" si="1"/>
        <v>867.90000000000009</v>
      </c>
      <c r="I15" s="44">
        <f>I14</f>
        <v>19140</v>
      </c>
      <c r="J15" s="45">
        <f t="shared" si="5"/>
        <v>15101460</v>
      </c>
      <c r="K15" s="45">
        <f t="shared" si="6"/>
        <v>17064650</v>
      </c>
      <c r="L15" s="46">
        <f t="shared" si="7"/>
        <v>35500</v>
      </c>
      <c r="M15" s="47">
        <f t="shared" si="8"/>
        <v>2256540.0000000005</v>
      </c>
      <c r="N15" s="4"/>
      <c r="R15" s="2"/>
    </row>
    <row r="16" spans="1:21" ht="16.5" x14ac:dyDescent="0.3">
      <c r="A16" s="62">
        <v>15</v>
      </c>
      <c r="B16" s="43">
        <v>904</v>
      </c>
      <c r="C16" s="43">
        <v>9</v>
      </c>
      <c r="D16" s="43" t="s">
        <v>15</v>
      </c>
      <c r="E16" s="43">
        <v>1001</v>
      </c>
      <c r="F16" s="43">
        <v>57</v>
      </c>
      <c r="G16" s="43">
        <f t="shared" si="0"/>
        <v>1058</v>
      </c>
      <c r="H16" s="43">
        <f t="shared" si="1"/>
        <v>1163.8000000000002</v>
      </c>
      <c r="I16" s="44">
        <f>I15</f>
        <v>19140</v>
      </c>
      <c r="J16" s="45">
        <f t="shared" si="5"/>
        <v>20250120</v>
      </c>
      <c r="K16" s="45">
        <f t="shared" si="6"/>
        <v>22882636</v>
      </c>
      <c r="L16" s="46">
        <f t="shared" si="7"/>
        <v>47500</v>
      </c>
      <c r="M16" s="47">
        <f t="shared" si="8"/>
        <v>3025880.0000000005</v>
      </c>
      <c r="N16" s="4"/>
      <c r="R16" s="2"/>
    </row>
    <row r="17" spans="1:18" ht="16.5" x14ac:dyDescent="0.3">
      <c r="A17" s="62">
        <v>16</v>
      </c>
      <c r="B17" s="43">
        <v>905</v>
      </c>
      <c r="C17" s="43">
        <v>9</v>
      </c>
      <c r="D17" s="43" t="s">
        <v>14</v>
      </c>
      <c r="E17" s="43">
        <v>683</v>
      </c>
      <c r="F17" s="43">
        <v>49</v>
      </c>
      <c r="G17" s="43">
        <f t="shared" si="0"/>
        <v>732</v>
      </c>
      <c r="H17" s="43">
        <f t="shared" si="1"/>
        <v>805.2</v>
      </c>
      <c r="I17" s="44">
        <f>I16</f>
        <v>19140</v>
      </c>
      <c r="J17" s="45">
        <f t="shared" si="5"/>
        <v>14010480</v>
      </c>
      <c r="K17" s="45">
        <f t="shared" si="6"/>
        <v>15831842</v>
      </c>
      <c r="L17" s="46">
        <f t="shared" si="7"/>
        <v>33000</v>
      </c>
      <c r="M17" s="47">
        <f t="shared" si="8"/>
        <v>2093520.0000000002</v>
      </c>
      <c r="N17" s="4"/>
      <c r="R17" s="2"/>
    </row>
    <row r="18" spans="1:18" ht="16.5" x14ac:dyDescent="0.3">
      <c r="A18" s="62">
        <v>17</v>
      </c>
      <c r="B18" s="43">
        <v>906</v>
      </c>
      <c r="C18" s="43">
        <v>9</v>
      </c>
      <c r="D18" s="43" t="s">
        <v>14</v>
      </c>
      <c r="E18" s="43">
        <v>683</v>
      </c>
      <c r="F18" s="43">
        <v>49</v>
      </c>
      <c r="G18" s="43">
        <f t="shared" si="0"/>
        <v>732</v>
      </c>
      <c r="H18" s="43">
        <f t="shared" si="1"/>
        <v>805.2</v>
      </c>
      <c r="I18" s="44">
        <f>I17</f>
        <v>19140</v>
      </c>
      <c r="J18" s="45">
        <f t="shared" si="5"/>
        <v>14010480</v>
      </c>
      <c r="K18" s="45">
        <f t="shared" si="6"/>
        <v>15831842</v>
      </c>
      <c r="L18" s="46">
        <f t="shared" si="7"/>
        <v>33000</v>
      </c>
      <c r="M18" s="47">
        <f t="shared" si="8"/>
        <v>2093520.0000000002</v>
      </c>
      <c r="N18" s="4"/>
      <c r="R18" s="2"/>
    </row>
    <row r="19" spans="1:18" ht="16.5" x14ac:dyDescent="0.3">
      <c r="A19" s="62">
        <v>18</v>
      </c>
      <c r="B19" s="43">
        <v>1001</v>
      </c>
      <c r="C19" s="43">
        <v>10</v>
      </c>
      <c r="D19" s="43" t="s">
        <v>15</v>
      </c>
      <c r="E19" s="43">
        <v>1001</v>
      </c>
      <c r="F19" s="43">
        <v>57</v>
      </c>
      <c r="G19" s="43">
        <f t="shared" si="0"/>
        <v>1058</v>
      </c>
      <c r="H19" s="43">
        <f t="shared" si="1"/>
        <v>1163.8000000000002</v>
      </c>
      <c r="I19" s="44">
        <f>I18+70</f>
        <v>19210</v>
      </c>
      <c r="J19" s="45">
        <f t="shared" si="5"/>
        <v>20324180</v>
      </c>
      <c r="K19" s="45">
        <f t="shared" si="6"/>
        <v>22966323</v>
      </c>
      <c r="L19" s="46">
        <f t="shared" si="7"/>
        <v>48000</v>
      </c>
      <c r="M19" s="47">
        <f t="shared" si="8"/>
        <v>3025880.0000000005</v>
      </c>
      <c r="N19" s="4"/>
      <c r="R19" s="2"/>
    </row>
    <row r="20" spans="1:18" ht="16.5" x14ac:dyDescent="0.3">
      <c r="A20" s="62">
        <v>19</v>
      </c>
      <c r="B20" s="43">
        <v>1002</v>
      </c>
      <c r="C20" s="43">
        <v>10</v>
      </c>
      <c r="D20" s="43" t="s">
        <v>14</v>
      </c>
      <c r="E20" s="43">
        <v>740</v>
      </c>
      <c r="F20" s="43">
        <v>49</v>
      </c>
      <c r="G20" s="43">
        <f t="shared" si="0"/>
        <v>789</v>
      </c>
      <c r="H20" s="43">
        <f t="shared" si="1"/>
        <v>867.90000000000009</v>
      </c>
      <c r="I20" s="44">
        <f>I19</f>
        <v>19210</v>
      </c>
      <c r="J20" s="45">
        <f t="shared" si="5"/>
        <v>15156690</v>
      </c>
      <c r="K20" s="45">
        <f t="shared" si="6"/>
        <v>17127060</v>
      </c>
      <c r="L20" s="46">
        <f t="shared" si="7"/>
        <v>35500</v>
      </c>
      <c r="M20" s="47">
        <f t="shared" si="8"/>
        <v>2256540.0000000005</v>
      </c>
      <c r="N20" s="4"/>
      <c r="O20" s="16"/>
      <c r="P20" s="15"/>
      <c r="R20" s="2"/>
    </row>
    <row r="21" spans="1:18" ht="16.5" x14ac:dyDescent="0.3">
      <c r="A21" s="62">
        <v>20</v>
      </c>
      <c r="B21" s="43">
        <v>1003</v>
      </c>
      <c r="C21" s="43">
        <v>10</v>
      </c>
      <c r="D21" s="43" t="s">
        <v>14</v>
      </c>
      <c r="E21" s="43">
        <v>740</v>
      </c>
      <c r="F21" s="43">
        <v>49</v>
      </c>
      <c r="G21" s="43">
        <f t="shared" si="0"/>
        <v>789</v>
      </c>
      <c r="H21" s="43">
        <f t="shared" si="1"/>
        <v>867.90000000000009</v>
      </c>
      <c r="I21" s="44">
        <f>I20</f>
        <v>19210</v>
      </c>
      <c r="J21" s="45">
        <f t="shared" si="5"/>
        <v>15156690</v>
      </c>
      <c r="K21" s="45">
        <f t="shared" si="6"/>
        <v>17127060</v>
      </c>
      <c r="L21" s="46">
        <f t="shared" si="7"/>
        <v>35500</v>
      </c>
      <c r="M21" s="47">
        <f t="shared" si="8"/>
        <v>2256540.0000000005</v>
      </c>
      <c r="N21" s="4"/>
      <c r="O21" s="17"/>
      <c r="P21" s="15"/>
      <c r="R21" s="2"/>
    </row>
    <row r="22" spans="1:18" ht="16.5" x14ac:dyDescent="0.3">
      <c r="A22" s="62">
        <v>21</v>
      </c>
      <c r="B22" s="43">
        <v>1004</v>
      </c>
      <c r="C22" s="43">
        <v>10</v>
      </c>
      <c r="D22" s="43" t="s">
        <v>15</v>
      </c>
      <c r="E22" s="43">
        <v>1001</v>
      </c>
      <c r="F22" s="43">
        <v>57</v>
      </c>
      <c r="G22" s="43">
        <f t="shared" si="0"/>
        <v>1058</v>
      </c>
      <c r="H22" s="43">
        <f t="shared" si="1"/>
        <v>1163.8000000000002</v>
      </c>
      <c r="I22" s="44">
        <f>I21</f>
        <v>19210</v>
      </c>
      <c r="J22" s="45">
        <f t="shared" si="5"/>
        <v>20324180</v>
      </c>
      <c r="K22" s="45">
        <f t="shared" si="6"/>
        <v>22966323</v>
      </c>
      <c r="L22" s="46">
        <f t="shared" si="7"/>
        <v>48000</v>
      </c>
      <c r="M22" s="47">
        <f t="shared" si="8"/>
        <v>3025880.0000000005</v>
      </c>
      <c r="N22" s="4"/>
      <c r="O22" s="17"/>
      <c r="P22" s="15"/>
      <c r="Q22" s="2"/>
      <c r="R22" s="2"/>
    </row>
    <row r="23" spans="1:18" ht="16.5" x14ac:dyDescent="0.3">
      <c r="A23" s="62">
        <v>22</v>
      </c>
      <c r="B23" s="43">
        <v>1005</v>
      </c>
      <c r="C23" s="43">
        <v>10</v>
      </c>
      <c r="D23" s="43" t="s">
        <v>14</v>
      </c>
      <c r="E23" s="43">
        <v>683</v>
      </c>
      <c r="F23" s="43">
        <v>49</v>
      </c>
      <c r="G23" s="43">
        <f t="shared" si="0"/>
        <v>732</v>
      </c>
      <c r="H23" s="43">
        <f t="shared" si="1"/>
        <v>805.2</v>
      </c>
      <c r="I23" s="44">
        <f>I22</f>
        <v>19210</v>
      </c>
      <c r="J23" s="45">
        <f t="shared" si="5"/>
        <v>14061720</v>
      </c>
      <c r="K23" s="45">
        <f t="shared" si="6"/>
        <v>15889744</v>
      </c>
      <c r="L23" s="46">
        <f t="shared" si="7"/>
        <v>33000</v>
      </c>
      <c r="M23" s="47">
        <f t="shared" si="8"/>
        <v>2093520.0000000002</v>
      </c>
      <c r="N23" s="4"/>
      <c r="O23" s="16"/>
      <c r="P23" s="15"/>
      <c r="Q23" s="2"/>
      <c r="R23" s="2"/>
    </row>
    <row r="24" spans="1:18" ht="16.5" x14ac:dyDescent="0.3">
      <c r="A24" s="62">
        <v>23</v>
      </c>
      <c r="B24" s="43">
        <v>1006</v>
      </c>
      <c r="C24" s="43">
        <v>10</v>
      </c>
      <c r="D24" s="43" t="s">
        <v>14</v>
      </c>
      <c r="E24" s="43">
        <v>683</v>
      </c>
      <c r="F24" s="43">
        <v>49</v>
      </c>
      <c r="G24" s="43">
        <f t="shared" si="0"/>
        <v>732</v>
      </c>
      <c r="H24" s="43">
        <f t="shared" si="1"/>
        <v>805.2</v>
      </c>
      <c r="I24" s="44">
        <f>I23</f>
        <v>19210</v>
      </c>
      <c r="J24" s="45">
        <f t="shared" si="5"/>
        <v>14061720</v>
      </c>
      <c r="K24" s="45">
        <f t="shared" si="6"/>
        <v>15889744</v>
      </c>
      <c r="L24" s="46">
        <f t="shared" si="7"/>
        <v>33000</v>
      </c>
      <c r="M24" s="47">
        <f t="shared" si="8"/>
        <v>2093520.0000000002</v>
      </c>
      <c r="N24" s="4"/>
      <c r="O24" s="18"/>
      <c r="P24" s="15"/>
      <c r="Q24" s="2"/>
      <c r="R24" s="2"/>
    </row>
    <row r="25" spans="1:18" ht="16.5" x14ac:dyDescent="0.3">
      <c r="A25" s="62">
        <v>24</v>
      </c>
      <c r="B25" s="43">
        <v>1101</v>
      </c>
      <c r="C25" s="43">
        <v>11</v>
      </c>
      <c r="D25" s="43" t="s">
        <v>15</v>
      </c>
      <c r="E25" s="43">
        <v>1001</v>
      </c>
      <c r="F25" s="43">
        <v>57</v>
      </c>
      <c r="G25" s="43">
        <f t="shared" si="0"/>
        <v>1058</v>
      </c>
      <c r="H25" s="43">
        <f t="shared" si="1"/>
        <v>1163.8000000000002</v>
      </c>
      <c r="I25" s="44">
        <f>I24+70</f>
        <v>19280</v>
      </c>
      <c r="J25" s="45">
        <f t="shared" si="5"/>
        <v>20398240</v>
      </c>
      <c r="K25" s="45">
        <f t="shared" si="6"/>
        <v>23050011</v>
      </c>
      <c r="L25" s="46">
        <f t="shared" si="7"/>
        <v>48000</v>
      </c>
      <c r="M25" s="47">
        <f t="shared" si="8"/>
        <v>3025880.0000000005</v>
      </c>
      <c r="N25" s="4"/>
      <c r="O25" s="2"/>
      <c r="P25" s="2"/>
      <c r="Q25" s="2"/>
      <c r="R25" s="2"/>
    </row>
    <row r="26" spans="1:18" ht="16.5" x14ac:dyDescent="0.3">
      <c r="A26" s="62">
        <v>25</v>
      </c>
      <c r="B26" s="43">
        <v>1102</v>
      </c>
      <c r="C26" s="43">
        <v>11</v>
      </c>
      <c r="D26" s="43" t="s">
        <v>14</v>
      </c>
      <c r="E26" s="43">
        <v>740</v>
      </c>
      <c r="F26" s="43">
        <v>49</v>
      </c>
      <c r="G26" s="43">
        <f t="shared" si="0"/>
        <v>789</v>
      </c>
      <c r="H26" s="43">
        <f t="shared" si="1"/>
        <v>867.90000000000009</v>
      </c>
      <c r="I26" s="44">
        <f>I25</f>
        <v>19280</v>
      </c>
      <c r="J26" s="45">
        <f t="shared" si="5"/>
        <v>15211920</v>
      </c>
      <c r="K26" s="45">
        <f t="shared" si="6"/>
        <v>17189470</v>
      </c>
      <c r="L26" s="46">
        <f t="shared" si="7"/>
        <v>36000</v>
      </c>
      <c r="M26" s="47">
        <f t="shared" si="8"/>
        <v>2256540.0000000005</v>
      </c>
      <c r="N26" s="4"/>
      <c r="O26" s="2"/>
      <c r="P26" s="2"/>
      <c r="Q26" s="2"/>
      <c r="R26" s="2"/>
    </row>
    <row r="27" spans="1:18" ht="16.5" x14ac:dyDescent="0.3">
      <c r="A27" s="62">
        <v>26</v>
      </c>
      <c r="B27" s="43">
        <v>1103</v>
      </c>
      <c r="C27" s="43">
        <v>11</v>
      </c>
      <c r="D27" s="43" t="s">
        <v>14</v>
      </c>
      <c r="E27" s="43">
        <v>740</v>
      </c>
      <c r="F27" s="43">
        <v>49</v>
      </c>
      <c r="G27" s="43">
        <f t="shared" si="0"/>
        <v>789</v>
      </c>
      <c r="H27" s="43">
        <f t="shared" si="1"/>
        <v>867.90000000000009</v>
      </c>
      <c r="I27" s="44">
        <f>I26</f>
        <v>19280</v>
      </c>
      <c r="J27" s="45">
        <f t="shared" si="5"/>
        <v>15211920</v>
      </c>
      <c r="K27" s="45">
        <f t="shared" si="6"/>
        <v>17189470</v>
      </c>
      <c r="L27" s="46">
        <f t="shared" si="7"/>
        <v>36000</v>
      </c>
      <c r="M27" s="47">
        <f t="shared" si="8"/>
        <v>2256540.0000000005</v>
      </c>
      <c r="N27" s="4"/>
      <c r="O27" s="2"/>
      <c r="P27" s="2"/>
      <c r="Q27" s="2"/>
      <c r="R27" s="2"/>
    </row>
    <row r="28" spans="1:18" ht="16.5" x14ac:dyDescent="0.3">
      <c r="A28" s="62">
        <v>27</v>
      </c>
      <c r="B28" s="43">
        <v>1104</v>
      </c>
      <c r="C28" s="43">
        <v>11</v>
      </c>
      <c r="D28" s="43" t="s">
        <v>15</v>
      </c>
      <c r="E28" s="43">
        <v>1001</v>
      </c>
      <c r="F28" s="43">
        <v>57</v>
      </c>
      <c r="G28" s="43">
        <f t="shared" si="0"/>
        <v>1058</v>
      </c>
      <c r="H28" s="43">
        <f t="shared" si="1"/>
        <v>1163.8000000000002</v>
      </c>
      <c r="I28" s="44">
        <f>I27</f>
        <v>19280</v>
      </c>
      <c r="J28" s="45">
        <f t="shared" si="5"/>
        <v>20398240</v>
      </c>
      <c r="K28" s="45">
        <f t="shared" si="6"/>
        <v>23050011</v>
      </c>
      <c r="L28" s="46">
        <f t="shared" si="7"/>
        <v>48000</v>
      </c>
      <c r="M28" s="47">
        <f t="shared" si="8"/>
        <v>3025880.0000000005</v>
      </c>
      <c r="N28" s="4"/>
      <c r="O28" s="2"/>
      <c r="P28" s="2"/>
      <c r="Q28" s="2"/>
      <c r="R28" s="2"/>
    </row>
    <row r="29" spans="1:18" ht="16.5" x14ac:dyDescent="0.3">
      <c r="A29" s="62">
        <v>28</v>
      </c>
      <c r="B29" s="43">
        <v>1105</v>
      </c>
      <c r="C29" s="43">
        <v>11</v>
      </c>
      <c r="D29" s="43" t="s">
        <v>14</v>
      </c>
      <c r="E29" s="43">
        <v>683</v>
      </c>
      <c r="F29" s="43">
        <v>49</v>
      </c>
      <c r="G29" s="43">
        <f t="shared" si="0"/>
        <v>732</v>
      </c>
      <c r="H29" s="43">
        <f t="shared" si="1"/>
        <v>805.2</v>
      </c>
      <c r="I29" s="44">
        <f>I28</f>
        <v>19280</v>
      </c>
      <c r="J29" s="45">
        <f t="shared" si="5"/>
        <v>14112960</v>
      </c>
      <c r="K29" s="45">
        <f t="shared" si="6"/>
        <v>15947645</v>
      </c>
      <c r="L29" s="46">
        <f t="shared" si="7"/>
        <v>33000</v>
      </c>
      <c r="M29" s="47">
        <f t="shared" si="8"/>
        <v>2093520.0000000002</v>
      </c>
      <c r="N29" s="4"/>
      <c r="O29" s="2"/>
      <c r="P29" s="2"/>
      <c r="Q29" s="2"/>
      <c r="R29" s="2"/>
    </row>
    <row r="30" spans="1:18" ht="16.5" x14ac:dyDescent="0.3">
      <c r="A30" s="62">
        <v>29</v>
      </c>
      <c r="B30" s="43">
        <v>1106</v>
      </c>
      <c r="C30" s="43">
        <v>11</v>
      </c>
      <c r="D30" s="43" t="s">
        <v>14</v>
      </c>
      <c r="E30" s="43">
        <v>683</v>
      </c>
      <c r="F30" s="43">
        <v>49</v>
      </c>
      <c r="G30" s="43">
        <f t="shared" si="0"/>
        <v>732</v>
      </c>
      <c r="H30" s="43">
        <f t="shared" si="1"/>
        <v>805.2</v>
      </c>
      <c r="I30" s="44">
        <f>I29</f>
        <v>19280</v>
      </c>
      <c r="J30" s="45">
        <f t="shared" si="5"/>
        <v>14112960</v>
      </c>
      <c r="K30" s="45">
        <f t="shared" si="6"/>
        <v>15947645</v>
      </c>
      <c r="L30" s="46">
        <f t="shared" si="7"/>
        <v>33000</v>
      </c>
      <c r="M30" s="47">
        <f t="shared" si="8"/>
        <v>2093520.0000000002</v>
      </c>
      <c r="N30" s="4"/>
      <c r="O30" s="2"/>
      <c r="P30" s="2"/>
      <c r="Q30" s="2"/>
      <c r="R30" s="2"/>
    </row>
    <row r="31" spans="1:18" ht="16.5" x14ac:dyDescent="0.3">
      <c r="A31" s="62">
        <v>30</v>
      </c>
      <c r="B31" s="43">
        <v>1201</v>
      </c>
      <c r="C31" s="43">
        <v>12</v>
      </c>
      <c r="D31" s="43" t="s">
        <v>15</v>
      </c>
      <c r="E31" s="43">
        <v>1001</v>
      </c>
      <c r="F31" s="43">
        <v>57</v>
      </c>
      <c r="G31" s="43">
        <f t="shared" si="0"/>
        <v>1058</v>
      </c>
      <c r="H31" s="43">
        <f t="shared" si="1"/>
        <v>1163.8000000000002</v>
      </c>
      <c r="I31" s="44">
        <f>I30+70</f>
        <v>19350</v>
      </c>
      <c r="J31" s="45">
        <f t="shared" si="5"/>
        <v>20472300</v>
      </c>
      <c r="K31" s="45">
        <f t="shared" si="6"/>
        <v>23133699</v>
      </c>
      <c r="L31" s="46">
        <f t="shared" si="7"/>
        <v>48000</v>
      </c>
      <c r="M31" s="47">
        <f t="shared" si="8"/>
        <v>3025880.0000000005</v>
      </c>
      <c r="N31" s="4"/>
      <c r="O31" s="2"/>
      <c r="P31" s="2"/>
      <c r="Q31" s="2"/>
      <c r="R31" s="2"/>
    </row>
    <row r="32" spans="1:18" ht="16.5" x14ac:dyDescent="0.3">
      <c r="A32" s="62">
        <v>31</v>
      </c>
      <c r="B32" s="43">
        <v>1202</v>
      </c>
      <c r="C32" s="43">
        <v>12</v>
      </c>
      <c r="D32" s="43" t="s">
        <v>14</v>
      </c>
      <c r="E32" s="43">
        <v>740</v>
      </c>
      <c r="F32" s="43">
        <v>49</v>
      </c>
      <c r="G32" s="43">
        <f t="shared" si="0"/>
        <v>789</v>
      </c>
      <c r="H32" s="43">
        <f t="shared" si="1"/>
        <v>867.90000000000009</v>
      </c>
      <c r="I32" s="44">
        <f>I31</f>
        <v>19350</v>
      </c>
      <c r="J32" s="45">
        <f t="shared" si="5"/>
        <v>15267150</v>
      </c>
      <c r="K32" s="45">
        <f t="shared" si="6"/>
        <v>17251880</v>
      </c>
      <c r="L32" s="46">
        <f t="shared" si="7"/>
        <v>36000</v>
      </c>
      <c r="M32" s="47">
        <f t="shared" si="8"/>
        <v>2256540.0000000005</v>
      </c>
      <c r="N32" s="4"/>
      <c r="O32" s="2"/>
      <c r="P32" s="2"/>
      <c r="Q32" s="2"/>
      <c r="R32" s="2"/>
    </row>
    <row r="33" spans="1:18" ht="16.5" x14ac:dyDescent="0.3">
      <c r="A33" s="62">
        <v>32</v>
      </c>
      <c r="B33" s="43">
        <v>1203</v>
      </c>
      <c r="C33" s="43">
        <v>12</v>
      </c>
      <c r="D33" s="43" t="s">
        <v>14</v>
      </c>
      <c r="E33" s="43">
        <v>740</v>
      </c>
      <c r="F33" s="43">
        <v>49</v>
      </c>
      <c r="G33" s="43">
        <f t="shared" si="0"/>
        <v>789</v>
      </c>
      <c r="H33" s="43">
        <f t="shared" si="1"/>
        <v>867.90000000000009</v>
      </c>
      <c r="I33" s="44">
        <f>I32</f>
        <v>19350</v>
      </c>
      <c r="J33" s="45">
        <f t="shared" si="5"/>
        <v>15267150</v>
      </c>
      <c r="K33" s="45">
        <f t="shared" si="6"/>
        <v>17251880</v>
      </c>
      <c r="L33" s="46">
        <f t="shared" si="7"/>
        <v>36000</v>
      </c>
      <c r="M33" s="47">
        <f t="shared" si="8"/>
        <v>2256540.0000000005</v>
      </c>
      <c r="N33" s="4"/>
      <c r="O33" s="2"/>
      <c r="P33" s="2"/>
      <c r="Q33" s="2"/>
      <c r="R33" s="2"/>
    </row>
    <row r="34" spans="1:18" ht="16.5" x14ac:dyDescent="0.3">
      <c r="A34" s="62">
        <v>33</v>
      </c>
      <c r="B34" s="43">
        <v>1204</v>
      </c>
      <c r="C34" s="43">
        <v>12</v>
      </c>
      <c r="D34" s="43" t="s">
        <v>15</v>
      </c>
      <c r="E34" s="43">
        <v>1001</v>
      </c>
      <c r="F34" s="43">
        <v>57</v>
      </c>
      <c r="G34" s="43">
        <f t="shared" si="0"/>
        <v>1058</v>
      </c>
      <c r="H34" s="43">
        <f t="shared" si="1"/>
        <v>1163.8000000000002</v>
      </c>
      <c r="I34" s="44">
        <f>I33</f>
        <v>19350</v>
      </c>
      <c r="J34" s="45">
        <f t="shared" si="5"/>
        <v>20472300</v>
      </c>
      <c r="K34" s="45">
        <f t="shared" si="6"/>
        <v>23133699</v>
      </c>
      <c r="L34" s="46">
        <f t="shared" si="7"/>
        <v>48000</v>
      </c>
      <c r="M34" s="47">
        <f t="shared" si="8"/>
        <v>3025880.0000000005</v>
      </c>
      <c r="N34" s="4"/>
      <c r="O34" s="2"/>
      <c r="P34" s="2"/>
      <c r="Q34" s="2"/>
      <c r="R34" s="2"/>
    </row>
    <row r="35" spans="1:18" ht="16.5" x14ac:dyDescent="0.3">
      <c r="A35" s="62">
        <v>34</v>
      </c>
      <c r="B35" s="43">
        <v>1206</v>
      </c>
      <c r="C35" s="43">
        <v>12</v>
      </c>
      <c r="D35" s="43" t="s">
        <v>14</v>
      </c>
      <c r="E35" s="43">
        <v>683</v>
      </c>
      <c r="F35" s="43">
        <v>49</v>
      </c>
      <c r="G35" s="43">
        <f t="shared" si="0"/>
        <v>732</v>
      </c>
      <c r="H35" s="43">
        <f t="shared" si="1"/>
        <v>805.2</v>
      </c>
      <c r="I35" s="44">
        <f>I34</f>
        <v>19350</v>
      </c>
      <c r="J35" s="45">
        <f t="shared" si="5"/>
        <v>14164200</v>
      </c>
      <c r="K35" s="45">
        <f t="shared" si="6"/>
        <v>16005546</v>
      </c>
      <c r="L35" s="46">
        <f t="shared" si="7"/>
        <v>33500</v>
      </c>
      <c r="M35" s="47">
        <f t="shared" si="8"/>
        <v>2093520.0000000002</v>
      </c>
      <c r="N35" s="4"/>
      <c r="O35" s="2"/>
      <c r="P35" s="2"/>
      <c r="Q35" s="2"/>
      <c r="R35" s="2"/>
    </row>
    <row r="36" spans="1:18" ht="16.5" x14ac:dyDescent="0.3">
      <c r="A36" s="62">
        <v>35</v>
      </c>
      <c r="B36" s="43">
        <v>1301</v>
      </c>
      <c r="C36" s="43">
        <v>13</v>
      </c>
      <c r="D36" s="43" t="s">
        <v>15</v>
      </c>
      <c r="E36" s="43">
        <v>1001</v>
      </c>
      <c r="F36" s="43">
        <v>57</v>
      </c>
      <c r="G36" s="43">
        <f t="shared" si="0"/>
        <v>1058</v>
      </c>
      <c r="H36" s="43">
        <f t="shared" si="1"/>
        <v>1163.8000000000002</v>
      </c>
      <c r="I36" s="44">
        <f>I35+70</f>
        <v>19420</v>
      </c>
      <c r="J36" s="45">
        <f t="shared" si="5"/>
        <v>20546360</v>
      </c>
      <c r="K36" s="45">
        <f t="shared" si="6"/>
        <v>23217387</v>
      </c>
      <c r="L36" s="46">
        <f t="shared" si="7"/>
        <v>48500</v>
      </c>
      <c r="M36" s="47">
        <f t="shared" si="8"/>
        <v>3025880.0000000005</v>
      </c>
      <c r="N36" s="4"/>
      <c r="O36" s="2"/>
      <c r="P36" s="2"/>
      <c r="Q36" s="2"/>
      <c r="R36" s="2"/>
    </row>
    <row r="37" spans="1:18" ht="16.5" x14ac:dyDescent="0.3">
      <c r="A37" s="62">
        <v>36</v>
      </c>
      <c r="B37" s="43">
        <v>1302</v>
      </c>
      <c r="C37" s="43">
        <v>13</v>
      </c>
      <c r="D37" s="43" t="s">
        <v>14</v>
      </c>
      <c r="E37" s="43">
        <v>740</v>
      </c>
      <c r="F37" s="43">
        <v>49</v>
      </c>
      <c r="G37" s="43">
        <f t="shared" si="0"/>
        <v>789</v>
      </c>
      <c r="H37" s="43">
        <f t="shared" si="1"/>
        <v>867.90000000000009</v>
      </c>
      <c r="I37" s="44">
        <f>I36</f>
        <v>19420</v>
      </c>
      <c r="J37" s="45">
        <f t="shared" si="5"/>
        <v>15322380</v>
      </c>
      <c r="K37" s="45">
        <f t="shared" si="6"/>
        <v>17314289</v>
      </c>
      <c r="L37" s="46">
        <f t="shared" si="7"/>
        <v>36000</v>
      </c>
      <c r="M37" s="47">
        <f t="shared" si="8"/>
        <v>2256540.0000000005</v>
      </c>
      <c r="N37" s="4"/>
      <c r="O37" s="2"/>
      <c r="P37" s="2"/>
      <c r="Q37" s="2"/>
      <c r="R37" s="2"/>
    </row>
    <row r="38" spans="1:18" ht="16.5" x14ac:dyDescent="0.3">
      <c r="A38" s="62">
        <v>37</v>
      </c>
      <c r="B38" s="43">
        <v>1303</v>
      </c>
      <c r="C38" s="43">
        <v>13</v>
      </c>
      <c r="D38" s="43" t="s">
        <v>14</v>
      </c>
      <c r="E38" s="43">
        <v>740</v>
      </c>
      <c r="F38" s="43">
        <v>49</v>
      </c>
      <c r="G38" s="43">
        <f t="shared" si="0"/>
        <v>789</v>
      </c>
      <c r="H38" s="43">
        <f t="shared" si="1"/>
        <v>867.90000000000009</v>
      </c>
      <c r="I38" s="44">
        <f>I37</f>
        <v>19420</v>
      </c>
      <c r="J38" s="45">
        <f t="shared" si="5"/>
        <v>15322380</v>
      </c>
      <c r="K38" s="45">
        <f t="shared" si="6"/>
        <v>17314289</v>
      </c>
      <c r="L38" s="46">
        <f t="shared" si="7"/>
        <v>36000</v>
      </c>
      <c r="M38" s="47">
        <f t="shared" si="8"/>
        <v>2256540.0000000005</v>
      </c>
      <c r="N38" s="4"/>
      <c r="O38" s="2"/>
      <c r="P38" s="2"/>
      <c r="Q38" s="2"/>
      <c r="R38" s="2"/>
    </row>
    <row r="39" spans="1:18" ht="16.5" x14ac:dyDescent="0.3">
      <c r="A39" s="62">
        <v>38</v>
      </c>
      <c r="B39" s="43">
        <v>1304</v>
      </c>
      <c r="C39" s="43">
        <v>13</v>
      </c>
      <c r="D39" s="43" t="s">
        <v>15</v>
      </c>
      <c r="E39" s="43">
        <v>1001</v>
      </c>
      <c r="F39" s="43">
        <v>57</v>
      </c>
      <c r="G39" s="43">
        <f t="shared" si="0"/>
        <v>1058</v>
      </c>
      <c r="H39" s="43">
        <f t="shared" si="1"/>
        <v>1163.8000000000002</v>
      </c>
      <c r="I39" s="44">
        <f>I38</f>
        <v>19420</v>
      </c>
      <c r="J39" s="45">
        <f t="shared" si="5"/>
        <v>20546360</v>
      </c>
      <c r="K39" s="45">
        <f t="shared" si="6"/>
        <v>23217387</v>
      </c>
      <c r="L39" s="46">
        <f t="shared" si="7"/>
        <v>48500</v>
      </c>
      <c r="M39" s="47">
        <f t="shared" si="8"/>
        <v>3025880.0000000005</v>
      </c>
      <c r="N39" s="4"/>
      <c r="O39" s="2"/>
      <c r="P39" s="2"/>
      <c r="Q39" s="2"/>
      <c r="R39" s="2"/>
    </row>
    <row r="40" spans="1:18" ht="16.5" x14ac:dyDescent="0.3">
      <c r="A40" s="62">
        <v>39</v>
      </c>
      <c r="B40" s="43">
        <v>1305</v>
      </c>
      <c r="C40" s="43">
        <v>13</v>
      </c>
      <c r="D40" s="43" t="s">
        <v>14</v>
      </c>
      <c r="E40" s="43">
        <v>683</v>
      </c>
      <c r="F40" s="43">
        <v>49</v>
      </c>
      <c r="G40" s="43">
        <f t="shared" si="0"/>
        <v>732</v>
      </c>
      <c r="H40" s="43">
        <f t="shared" si="1"/>
        <v>805.2</v>
      </c>
      <c r="I40" s="44">
        <f>I39</f>
        <v>19420</v>
      </c>
      <c r="J40" s="45">
        <f t="shared" si="5"/>
        <v>14215440</v>
      </c>
      <c r="K40" s="45">
        <f t="shared" si="6"/>
        <v>16063447</v>
      </c>
      <c r="L40" s="46">
        <f t="shared" si="7"/>
        <v>33500</v>
      </c>
      <c r="M40" s="47">
        <f t="shared" si="8"/>
        <v>2093520.0000000002</v>
      </c>
      <c r="N40" s="4"/>
      <c r="O40" s="2"/>
      <c r="P40" s="2"/>
      <c r="Q40" s="2"/>
      <c r="R40" s="2"/>
    </row>
    <row r="41" spans="1:18" ht="16.5" x14ac:dyDescent="0.3">
      <c r="A41" s="62">
        <v>40</v>
      </c>
      <c r="B41" s="43">
        <v>1306</v>
      </c>
      <c r="C41" s="43">
        <v>13</v>
      </c>
      <c r="D41" s="43" t="s">
        <v>14</v>
      </c>
      <c r="E41" s="43">
        <v>683</v>
      </c>
      <c r="F41" s="43">
        <v>49</v>
      </c>
      <c r="G41" s="43">
        <f t="shared" si="0"/>
        <v>732</v>
      </c>
      <c r="H41" s="43">
        <f t="shared" si="1"/>
        <v>805.2</v>
      </c>
      <c r="I41" s="44">
        <f>I40</f>
        <v>19420</v>
      </c>
      <c r="J41" s="45">
        <f t="shared" si="5"/>
        <v>14215440</v>
      </c>
      <c r="K41" s="45">
        <f t="shared" si="6"/>
        <v>16063447</v>
      </c>
      <c r="L41" s="46">
        <f t="shared" si="7"/>
        <v>33500</v>
      </c>
      <c r="M41" s="47">
        <f t="shared" si="8"/>
        <v>2093520.0000000002</v>
      </c>
      <c r="N41" s="4"/>
      <c r="O41" s="2"/>
      <c r="P41" s="2"/>
      <c r="Q41" s="2"/>
      <c r="R41" s="2"/>
    </row>
    <row r="42" spans="1:18" ht="16.5" x14ac:dyDescent="0.3">
      <c r="A42" s="62">
        <v>41</v>
      </c>
      <c r="B42" s="43">
        <v>1401</v>
      </c>
      <c r="C42" s="43">
        <v>14</v>
      </c>
      <c r="D42" s="43" t="s">
        <v>15</v>
      </c>
      <c r="E42" s="43">
        <v>1001</v>
      </c>
      <c r="F42" s="43">
        <v>57</v>
      </c>
      <c r="G42" s="43">
        <f t="shared" si="0"/>
        <v>1058</v>
      </c>
      <c r="H42" s="43">
        <f t="shared" si="1"/>
        <v>1163.8000000000002</v>
      </c>
      <c r="I42" s="44">
        <f>I41+70</f>
        <v>19490</v>
      </c>
      <c r="J42" s="45">
        <f t="shared" si="5"/>
        <v>20620420</v>
      </c>
      <c r="K42" s="45">
        <f t="shared" si="6"/>
        <v>23301075</v>
      </c>
      <c r="L42" s="46">
        <f t="shared" si="7"/>
        <v>48500</v>
      </c>
      <c r="M42" s="47">
        <f t="shared" si="8"/>
        <v>3025880.0000000005</v>
      </c>
      <c r="N42" s="4"/>
      <c r="O42" s="2"/>
      <c r="P42" s="2"/>
      <c r="Q42" s="2"/>
      <c r="R42" s="2"/>
    </row>
    <row r="43" spans="1:18" ht="16.5" x14ac:dyDescent="0.3">
      <c r="A43" s="62">
        <v>42</v>
      </c>
      <c r="B43" s="43">
        <v>1402</v>
      </c>
      <c r="C43" s="43">
        <v>14</v>
      </c>
      <c r="D43" s="43" t="s">
        <v>14</v>
      </c>
      <c r="E43" s="43">
        <v>740</v>
      </c>
      <c r="F43" s="43">
        <v>49</v>
      </c>
      <c r="G43" s="43">
        <f t="shared" si="0"/>
        <v>789</v>
      </c>
      <c r="H43" s="43">
        <f t="shared" si="1"/>
        <v>867.90000000000009</v>
      </c>
      <c r="I43" s="44">
        <f>I42</f>
        <v>19490</v>
      </c>
      <c r="J43" s="45">
        <f t="shared" si="5"/>
        <v>15377610</v>
      </c>
      <c r="K43" s="45">
        <f t="shared" si="6"/>
        <v>17376699</v>
      </c>
      <c r="L43" s="46">
        <f t="shared" si="7"/>
        <v>36000</v>
      </c>
      <c r="M43" s="47">
        <f t="shared" si="8"/>
        <v>2256540.0000000005</v>
      </c>
      <c r="N43" s="4"/>
      <c r="O43" s="2"/>
      <c r="P43" s="2"/>
      <c r="Q43" s="2"/>
      <c r="R43" s="2"/>
    </row>
    <row r="44" spans="1:18" ht="16.5" x14ac:dyDescent="0.3">
      <c r="A44" s="62">
        <v>43</v>
      </c>
      <c r="B44" s="43">
        <v>1403</v>
      </c>
      <c r="C44" s="43">
        <v>14</v>
      </c>
      <c r="D44" s="43" t="s">
        <v>14</v>
      </c>
      <c r="E44" s="43">
        <v>740</v>
      </c>
      <c r="F44" s="43">
        <v>49</v>
      </c>
      <c r="G44" s="43">
        <f t="shared" si="0"/>
        <v>789</v>
      </c>
      <c r="H44" s="43">
        <f t="shared" si="1"/>
        <v>867.90000000000009</v>
      </c>
      <c r="I44" s="44">
        <f>I43</f>
        <v>19490</v>
      </c>
      <c r="J44" s="45">
        <f t="shared" si="5"/>
        <v>15377610</v>
      </c>
      <c r="K44" s="45">
        <f t="shared" si="6"/>
        <v>17376699</v>
      </c>
      <c r="L44" s="46">
        <f t="shared" si="7"/>
        <v>36000</v>
      </c>
      <c r="M44" s="47">
        <f t="shared" si="8"/>
        <v>2256540.0000000005</v>
      </c>
      <c r="N44" s="4"/>
      <c r="O44" s="2"/>
      <c r="P44" s="2"/>
      <c r="Q44" s="2"/>
      <c r="R44" s="2"/>
    </row>
    <row r="45" spans="1:18" ht="16.5" x14ac:dyDescent="0.3">
      <c r="A45" s="62">
        <v>44</v>
      </c>
      <c r="B45" s="43">
        <v>1404</v>
      </c>
      <c r="C45" s="43">
        <v>14</v>
      </c>
      <c r="D45" s="43" t="s">
        <v>15</v>
      </c>
      <c r="E45" s="43">
        <v>1001</v>
      </c>
      <c r="F45" s="43">
        <v>57</v>
      </c>
      <c r="G45" s="43">
        <f t="shared" si="0"/>
        <v>1058</v>
      </c>
      <c r="H45" s="43">
        <f t="shared" si="1"/>
        <v>1163.8000000000002</v>
      </c>
      <c r="I45" s="44">
        <f>I44</f>
        <v>19490</v>
      </c>
      <c r="J45" s="45">
        <f t="shared" si="5"/>
        <v>20620420</v>
      </c>
      <c r="K45" s="45">
        <f t="shared" si="6"/>
        <v>23301075</v>
      </c>
      <c r="L45" s="46">
        <f t="shared" si="7"/>
        <v>48500</v>
      </c>
      <c r="M45" s="47">
        <f t="shared" si="8"/>
        <v>3025880.0000000005</v>
      </c>
      <c r="N45" s="4"/>
      <c r="O45" s="2"/>
      <c r="P45" s="2"/>
      <c r="Q45" s="2"/>
      <c r="R45" s="2"/>
    </row>
    <row r="46" spans="1:18" ht="16.5" x14ac:dyDescent="0.3">
      <c r="A46" s="62">
        <v>45</v>
      </c>
      <c r="B46" s="43">
        <v>1405</v>
      </c>
      <c r="C46" s="43">
        <v>14</v>
      </c>
      <c r="D46" s="43" t="s">
        <v>14</v>
      </c>
      <c r="E46" s="43">
        <v>683</v>
      </c>
      <c r="F46" s="43">
        <v>49</v>
      </c>
      <c r="G46" s="43">
        <f t="shared" si="0"/>
        <v>732</v>
      </c>
      <c r="H46" s="43">
        <f t="shared" si="1"/>
        <v>805.2</v>
      </c>
      <c r="I46" s="44">
        <f>I45</f>
        <v>19490</v>
      </c>
      <c r="J46" s="45">
        <f t="shared" si="5"/>
        <v>14266680</v>
      </c>
      <c r="K46" s="45">
        <f t="shared" si="6"/>
        <v>16121348</v>
      </c>
      <c r="L46" s="46">
        <f t="shared" si="7"/>
        <v>33500</v>
      </c>
      <c r="M46" s="47">
        <f t="shared" si="8"/>
        <v>2093520.0000000002</v>
      </c>
      <c r="N46" s="4"/>
      <c r="O46" s="2"/>
      <c r="P46" s="2"/>
      <c r="Q46" s="2"/>
      <c r="R46" s="2"/>
    </row>
    <row r="47" spans="1:18" ht="16.5" x14ac:dyDescent="0.3">
      <c r="A47" s="62">
        <v>46</v>
      </c>
      <c r="B47" s="43">
        <v>1406</v>
      </c>
      <c r="C47" s="43">
        <v>14</v>
      </c>
      <c r="D47" s="43" t="s">
        <v>14</v>
      </c>
      <c r="E47" s="43">
        <v>683</v>
      </c>
      <c r="F47" s="43">
        <v>49</v>
      </c>
      <c r="G47" s="43">
        <f t="shared" si="0"/>
        <v>732</v>
      </c>
      <c r="H47" s="43">
        <f t="shared" si="1"/>
        <v>805.2</v>
      </c>
      <c r="I47" s="44">
        <f>I46</f>
        <v>19490</v>
      </c>
      <c r="J47" s="45">
        <f t="shared" si="5"/>
        <v>14266680</v>
      </c>
      <c r="K47" s="45">
        <f t="shared" si="6"/>
        <v>16121348</v>
      </c>
      <c r="L47" s="46">
        <f t="shared" si="7"/>
        <v>33500</v>
      </c>
      <c r="M47" s="47">
        <f t="shared" si="8"/>
        <v>2093520.0000000002</v>
      </c>
      <c r="N47" s="4"/>
      <c r="O47" s="2"/>
      <c r="P47" s="2"/>
      <c r="Q47" s="2"/>
      <c r="R47" s="2"/>
    </row>
    <row r="48" spans="1:18" ht="16.5" x14ac:dyDescent="0.3">
      <c r="A48" s="62">
        <v>47</v>
      </c>
      <c r="B48" s="43">
        <v>1501</v>
      </c>
      <c r="C48" s="43">
        <v>15</v>
      </c>
      <c r="D48" s="43" t="s">
        <v>15</v>
      </c>
      <c r="E48" s="43">
        <v>1001</v>
      </c>
      <c r="F48" s="43">
        <v>57</v>
      </c>
      <c r="G48" s="43">
        <f t="shared" si="0"/>
        <v>1058</v>
      </c>
      <c r="H48" s="43">
        <f t="shared" si="1"/>
        <v>1163.8000000000002</v>
      </c>
      <c r="I48" s="44">
        <f>I47+70</f>
        <v>19560</v>
      </c>
      <c r="J48" s="45">
        <f t="shared" si="5"/>
        <v>20694480</v>
      </c>
      <c r="K48" s="45">
        <f t="shared" si="6"/>
        <v>23384762</v>
      </c>
      <c r="L48" s="46">
        <f t="shared" si="7"/>
        <v>48500</v>
      </c>
      <c r="M48" s="47">
        <f t="shared" si="8"/>
        <v>3025880.0000000005</v>
      </c>
      <c r="N48" s="4"/>
      <c r="O48" s="2"/>
      <c r="P48" s="2"/>
      <c r="Q48" s="2"/>
      <c r="R48" s="2"/>
    </row>
    <row r="49" spans="1:18" ht="16.5" x14ac:dyDescent="0.3">
      <c r="A49" s="62">
        <v>48</v>
      </c>
      <c r="B49" s="43">
        <v>1502</v>
      </c>
      <c r="C49" s="43">
        <v>15</v>
      </c>
      <c r="D49" s="43" t="s">
        <v>14</v>
      </c>
      <c r="E49" s="43">
        <v>740</v>
      </c>
      <c r="F49" s="43">
        <v>49</v>
      </c>
      <c r="G49" s="43">
        <f t="shared" si="0"/>
        <v>789</v>
      </c>
      <c r="H49" s="43">
        <f t="shared" si="1"/>
        <v>867.90000000000009</v>
      </c>
      <c r="I49" s="44">
        <f>I48</f>
        <v>19560</v>
      </c>
      <c r="J49" s="45">
        <f t="shared" si="5"/>
        <v>15432840</v>
      </c>
      <c r="K49" s="45">
        <f t="shared" si="6"/>
        <v>17439109</v>
      </c>
      <c r="L49" s="46">
        <f t="shared" si="7"/>
        <v>36500</v>
      </c>
      <c r="M49" s="47">
        <f t="shared" si="8"/>
        <v>2256540.0000000005</v>
      </c>
      <c r="N49" s="4"/>
      <c r="O49" s="2"/>
      <c r="P49" s="2"/>
      <c r="Q49" s="2"/>
      <c r="R49" s="2"/>
    </row>
    <row r="50" spans="1:18" ht="16.5" x14ac:dyDescent="0.3">
      <c r="A50" s="62">
        <v>49</v>
      </c>
      <c r="B50" s="43">
        <v>1503</v>
      </c>
      <c r="C50" s="43">
        <v>15</v>
      </c>
      <c r="D50" s="43" t="s">
        <v>14</v>
      </c>
      <c r="E50" s="43">
        <v>740</v>
      </c>
      <c r="F50" s="43">
        <v>49</v>
      </c>
      <c r="G50" s="43">
        <f t="shared" si="0"/>
        <v>789</v>
      </c>
      <c r="H50" s="43">
        <f t="shared" si="1"/>
        <v>867.90000000000009</v>
      </c>
      <c r="I50" s="44">
        <f>I49</f>
        <v>19560</v>
      </c>
      <c r="J50" s="45">
        <f t="shared" si="5"/>
        <v>15432840</v>
      </c>
      <c r="K50" s="45">
        <f t="shared" si="6"/>
        <v>17439109</v>
      </c>
      <c r="L50" s="46">
        <f t="shared" si="7"/>
        <v>36500</v>
      </c>
      <c r="M50" s="47">
        <f t="shared" si="8"/>
        <v>2256540.0000000005</v>
      </c>
      <c r="N50" s="4"/>
      <c r="O50" s="2"/>
      <c r="P50" s="2"/>
      <c r="Q50" s="2"/>
      <c r="R50" s="2"/>
    </row>
    <row r="51" spans="1:18" ht="16.5" x14ac:dyDescent="0.3">
      <c r="A51" s="62">
        <v>50</v>
      </c>
      <c r="B51" s="43">
        <v>1504</v>
      </c>
      <c r="C51" s="43">
        <v>15</v>
      </c>
      <c r="D51" s="43" t="s">
        <v>15</v>
      </c>
      <c r="E51" s="43">
        <v>1001</v>
      </c>
      <c r="F51" s="43">
        <v>57</v>
      </c>
      <c r="G51" s="43">
        <f t="shared" si="0"/>
        <v>1058</v>
      </c>
      <c r="H51" s="43">
        <f t="shared" si="1"/>
        <v>1163.8000000000002</v>
      </c>
      <c r="I51" s="44">
        <f>I50</f>
        <v>19560</v>
      </c>
      <c r="J51" s="45">
        <f t="shared" si="5"/>
        <v>20694480</v>
      </c>
      <c r="K51" s="45">
        <f t="shared" si="6"/>
        <v>23384762</v>
      </c>
      <c r="L51" s="46">
        <f t="shared" si="7"/>
        <v>48500</v>
      </c>
      <c r="M51" s="47">
        <f t="shared" si="8"/>
        <v>3025880.0000000005</v>
      </c>
      <c r="N51" s="4"/>
      <c r="O51" s="2"/>
      <c r="P51" s="2"/>
      <c r="Q51" s="2"/>
      <c r="R51" s="2"/>
    </row>
    <row r="52" spans="1:18" ht="16.5" x14ac:dyDescent="0.3">
      <c r="A52" s="62">
        <v>51</v>
      </c>
      <c r="B52" s="43">
        <v>1505</v>
      </c>
      <c r="C52" s="43">
        <v>15</v>
      </c>
      <c r="D52" s="43" t="s">
        <v>14</v>
      </c>
      <c r="E52" s="43">
        <v>683</v>
      </c>
      <c r="F52" s="43">
        <v>49</v>
      </c>
      <c r="G52" s="43">
        <f t="shared" si="0"/>
        <v>732</v>
      </c>
      <c r="H52" s="43">
        <f t="shared" si="1"/>
        <v>805.2</v>
      </c>
      <c r="I52" s="44">
        <f>I51</f>
        <v>19560</v>
      </c>
      <c r="J52" s="45">
        <f t="shared" si="5"/>
        <v>14317920</v>
      </c>
      <c r="K52" s="45">
        <f t="shared" si="6"/>
        <v>16179250</v>
      </c>
      <c r="L52" s="46">
        <f t="shared" si="7"/>
        <v>33500</v>
      </c>
      <c r="M52" s="47">
        <f t="shared" si="8"/>
        <v>2093520.0000000002</v>
      </c>
      <c r="N52" s="4"/>
      <c r="O52" s="2"/>
      <c r="P52" s="2"/>
      <c r="Q52" s="2"/>
      <c r="R52" s="2"/>
    </row>
    <row r="53" spans="1:18" ht="16.5" x14ac:dyDescent="0.3">
      <c r="A53" s="62">
        <v>52</v>
      </c>
      <c r="B53" s="43">
        <v>1506</v>
      </c>
      <c r="C53" s="43">
        <v>15</v>
      </c>
      <c r="D53" s="43" t="s">
        <v>14</v>
      </c>
      <c r="E53" s="43">
        <v>683</v>
      </c>
      <c r="F53" s="43">
        <v>49</v>
      </c>
      <c r="G53" s="43">
        <f t="shared" si="0"/>
        <v>732</v>
      </c>
      <c r="H53" s="43">
        <f t="shared" si="1"/>
        <v>805.2</v>
      </c>
      <c r="I53" s="44">
        <f>I52</f>
        <v>19560</v>
      </c>
      <c r="J53" s="45">
        <f t="shared" si="5"/>
        <v>14317920</v>
      </c>
      <c r="K53" s="45">
        <f t="shared" si="6"/>
        <v>16179250</v>
      </c>
      <c r="L53" s="46">
        <f t="shared" si="7"/>
        <v>33500</v>
      </c>
      <c r="M53" s="47">
        <f t="shared" si="8"/>
        <v>2093520.0000000002</v>
      </c>
      <c r="N53" s="4"/>
      <c r="O53" s="2"/>
      <c r="P53" s="2"/>
      <c r="Q53" s="2"/>
      <c r="R53" s="2"/>
    </row>
    <row r="54" spans="1:18" ht="16.5" x14ac:dyDescent="0.3">
      <c r="A54" s="62">
        <v>53</v>
      </c>
      <c r="B54" s="43">
        <v>1601</v>
      </c>
      <c r="C54" s="43">
        <v>16</v>
      </c>
      <c r="D54" s="43" t="s">
        <v>15</v>
      </c>
      <c r="E54" s="43">
        <v>1001</v>
      </c>
      <c r="F54" s="43">
        <v>57</v>
      </c>
      <c r="G54" s="43">
        <f t="shared" si="0"/>
        <v>1058</v>
      </c>
      <c r="H54" s="43">
        <f t="shared" si="1"/>
        <v>1163.8000000000002</v>
      </c>
      <c r="I54" s="44">
        <f>I53+70</f>
        <v>19630</v>
      </c>
      <c r="J54" s="45">
        <f t="shared" si="5"/>
        <v>20768540</v>
      </c>
      <c r="K54" s="45">
        <f t="shared" si="6"/>
        <v>23468450</v>
      </c>
      <c r="L54" s="46">
        <f t="shared" si="7"/>
        <v>49000</v>
      </c>
      <c r="M54" s="47">
        <f t="shared" si="8"/>
        <v>3025880.0000000005</v>
      </c>
      <c r="N54" s="4"/>
      <c r="O54" s="2"/>
      <c r="P54" s="2"/>
      <c r="Q54" s="2"/>
      <c r="R54" s="2"/>
    </row>
    <row r="55" spans="1:18" ht="16.5" x14ac:dyDescent="0.3">
      <c r="A55" s="62">
        <v>54</v>
      </c>
      <c r="B55" s="43">
        <v>1602</v>
      </c>
      <c r="C55" s="43">
        <v>16</v>
      </c>
      <c r="D55" s="43" t="s">
        <v>14</v>
      </c>
      <c r="E55" s="43">
        <v>740</v>
      </c>
      <c r="F55" s="43">
        <v>49</v>
      </c>
      <c r="G55" s="43">
        <f t="shared" si="0"/>
        <v>789</v>
      </c>
      <c r="H55" s="43">
        <f t="shared" si="1"/>
        <v>867.90000000000009</v>
      </c>
      <c r="I55" s="44">
        <f>I54</f>
        <v>19630</v>
      </c>
      <c r="J55" s="45">
        <f t="shared" si="5"/>
        <v>15488070</v>
      </c>
      <c r="K55" s="45">
        <f t="shared" si="6"/>
        <v>17501519</v>
      </c>
      <c r="L55" s="46">
        <f t="shared" si="7"/>
        <v>36500</v>
      </c>
      <c r="M55" s="47">
        <f t="shared" si="8"/>
        <v>2256540.0000000005</v>
      </c>
      <c r="N55" s="4"/>
      <c r="O55" s="2"/>
      <c r="P55" s="2"/>
      <c r="Q55" s="2"/>
      <c r="R55" s="2"/>
    </row>
    <row r="56" spans="1:18" ht="16.5" x14ac:dyDescent="0.3">
      <c r="A56" s="62">
        <v>55</v>
      </c>
      <c r="B56" s="43">
        <v>1603</v>
      </c>
      <c r="C56" s="43">
        <v>16</v>
      </c>
      <c r="D56" s="43" t="s">
        <v>14</v>
      </c>
      <c r="E56" s="43">
        <v>740</v>
      </c>
      <c r="F56" s="43">
        <v>49</v>
      </c>
      <c r="G56" s="43">
        <f t="shared" si="0"/>
        <v>789</v>
      </c>
      <c r="H56" s="43">
        <f t="shared" si="1"/>
        <v>867.90000000000009</v>
      </c>
      <c r="I56" s="44">
        <f>I55</f>
        <v>19630</v>
      </c>
      <c r="J56" s="45">
        <f t="shared" si="5"/>
        <v>15488070</v>
      </c>
      <c r="K56" s="45">
        <f t="shared" si="6"/>
        <v>17501519</v>
      </c>
      <c r="L56" s="46">
        <f t="shared" si="7"/>
        <v>36500</v>
      </c>
      <c r="M56" s="47">
        <f t="shared" si="8"/>
        <v>2256540.0000000005</v>
      </c>
      <c r="N56" s="4"/>
      <c r="O56" s="2"/>
      <c r="P56" s="2"/>
      <c r="Q56" s="2"/>
      <c r="R56" s="2"/>
    </row>
    <row r="57" spans="1:18" ht="16.5" x14ac:dyDescent="0.3">
      <c r="A57" s="62">
        <v>56</v>
      </c>
      <c r="B57" s="43">
        <v>1604</v>
      </c>
      <c r="C57" s="43">
        <v>16</v>
      </c>
      <c r="D57" s="43" t="s">
        <v>15</v>
      </c>
      <c r="E57" s="43">
        <v>1001</v>
      </c>
      <c r="F57" s="43">
        <v>57</v>
      </c>
      <c r="G57" s="43">
        <f t="shared" si="0"/>
        <v>1058</v>
      </c>
      <c r="H57" s="43">
        <f t="shared" si="1"/>
        <v>1163.8000000000002</v>
      </c>
      <c r="I57" s="44">
        <f>I56</f>
        <v>19630</v>
      </c>
      <c r="J57" s="45">
        <f t="shared" si="5"/>
        <v>20768540</v>
      </c>
      <c r="K57" s="45">
        <f t="shared" si="6"/>
        <v>23468450</v>
      </c>
      <c r="L57" s="46">
        <f t="shared" si="7"/>
        <v>49000</v>
      </c>
      <c r="M57" s="47">
        <f t="shared" si="8"/>
        <v>3025880.0000000005</v>
      </c>
      <c r="N57" s="4"/>
      <c r="O57" s="2"/>
      <c r="P57" s="2"/>
      <c r="Q57" s="2"/>
      <c r="R57" s="2"/>
    </row>
    <row r="58" spans="1:18" ht="16.5" x14ac:dyDescent="0.3">
      <c r="A58" s="62">
        <v>57</v>
      </c>
      <c r="B58" s="43">
        <v>1605</v>
      </c>
      <c r="C58" s="43">
        <v>16</v>
      </c>
      <c r="D58" s="43" t="s">
        <v>14</v>
      </c>
      <c r="E58" s="43">
        <v>683</v>
      </c>
      <c r="F58" s="43">
        <v>49</v>
      </c>
      <c r="G58" s="43">
        <f t="shared" si="0"/>
        <v>732</v>
      </c>
      <c r="H58" s="43">
        <f t="shared" si="1"/>
        <v>805.2</v>
      </c>
      <c r="I58" s="44">
        <f>I57</f>
        <v>19630</v>
      </c>
      <c r="J58" s="45">
        <f t="shared" si="5"/>
        <v>14369160</v>
      </c>
      <c r="K58" s="45">
        <f t="shared" si="6"/>
        <v>16237151</v>
      </c>
      <c r="L58" s="46">
        <f t="shared" si="7"/>
        <v>34000</v>
      </c>
      <c r="M58" s="47">
        <f t="shared" si="8"/>
        <v>2093520.0000000002</v>
      </c>
      <c r="N58" s="4"/>
      <c r="O58" s="2"/>
      <c r="P58" s="2"/>
      <c r="Q58" s="2"/>
      <c r="R58" s="2"/>
    </row>
    <row r="59" spans="1:18" ht="16.5" x14ac:dyDescent="0.3">
      <c r="A59" s="62">
        <v>58</v>
      </c>
      <c r="B59" s="43">
        <v>1606</v>
      </c>
      <c r="C59" s="43">
        <v>16</v>
      </c>
      <c r="D59" s="43" t="s">
        <v>14</v>
      </c>
      <c r="E59" s="43">
        <v>683</v>
      </c>
      <c r="F59" s="43">
        <v>49</v>
      </c>
      <c r="G59" s="43">
        <f t="shared" si="0"/>
        <v>732</v>
      </c>
      <c r="H59" s="43">
        <f t="shared" si="1"/>
        <v>805.2</v>
      </c>
      <c r="I59" s="44">
        <f>I58</f>
        <v>19630</v>
      </c>
      <c r="J59" s="45">
        <f t="shared" si="5"/>
        <v>14369160</v>
      </c>
      <c r="K59" s="45">
        <f t="shared" si="6"/>
        <v>16237151</v>
      </c>
      <c r="L59" s="46">
        <f t="shared" si="7"/>
        <v>34000</v>
      </c>
      <c r="M59" s="47">
        <f t="shared" si="8"/>
        <v>2093520.0000000002</v>
      </c>
      <c r="N59" s="4"/>
      <c r="O59" s="2"/>
      <c r="P59" s="2"/>
      <c r="Q59" s="2"/>
      <c r="R59" s="2"/>
    </row>
    <row r="60" spans="1:18" ht="16.5" x14ac:dyDescent="0.3">
      <c r="A60" s="62">
        <v>59</v>
      </c>
      <c r="B60" s="43">
        <v>1701</v>
      </c>
      <c r="C60" s="43">
        <v>17</v>
      </c>
      <c r="D60" s="43" t="s">
        <v>15</v>
      </c>
      <c r="E60" s="43">
        <v>1001</v>
      </c>
      <c r="F60" s="43">
        <v>57</v>
      </c>
      <c r="G60" s="43">
        <f t="shared" si="0"/>
        <v>1058</v>
      </c>
      <c r="H60" s="43">
        <f t="shared" si="1"/>
        <v>1163.8000000000002</v>
      </c>
      <c r="I60" s="44">
        <f>I59+70</f>
        <v>19700</v>
      </c>
      <c r="J60" s="45">
        <f t="shared" si="5"/>
        <v>20842600</v>
      </c>
      <c r="K60" s="45">
        <f t="shared" si="6"/>
        <v>23552138</v>
      </c>
      <c r="L60" s="46">
        <f t="shared" si="7"/>
        <v>49000</v>
      </c>
      <c r="M60" s="47">
        <f t="shared" si="8"/>
        <v>3025880.0000000005</v>
      </c>
      <c r="N60" s="4"/>
      <c r="O60" s="2"/>
      <c r="P60" s="2"/>
      <c r="Q60" s="2"/>
      <c r="R60" s="2"/>
    </row>
    <row r="61" spans="1:18" ht="16.5" x14ac:dyDescent="0.3">
      <c r="A61" s="62">
        <v>60</v>
      </c>
      <c r="B61" s="43">
        <v>1702</v>
      </c>
      <c r="C61" s="43">
        <v>17</v>
      </c>
      <c r="D61" s="43" t="s">
        <v>14</v>
      </c>
      <c r="E61" s="43">
        <v>740</v>
      </c>
      <c r="F61" s="43">
        <v>49</v>
      </c>
      <c r="G61" s="43">
        <f t="shared" si="0"/>
        <v>789</v>
      </c>
      <c r="H61" s="43">
        <f t="shared" si="1"/>
        <v>867.90000000000009</v>
      </c>
      <c r="I61" s="44">
        <f>I60</f>
        <v>19700</v>
      </c>
      <c r="J61" s="45">
        <f t="shared" si="5"/>
        <v>15543300</v>
      </c>
      <c r="K61" s="45">
        <f t="shared" si="6"/>
        <v>17563929</v>
      </c>
      <c r="L61" s="46">
        <f t="shared" si="7"/>
        <v>36500</v>
      </c>
      <c r="M61" s="47">
        <f t="shared" si="8"/>
        <v>2256540.0000000005</v>
      </c>
      <c r="N61" s="4"/>
      <c r="O61" s="2"/>
      <c r="P61" s="2"/>
      <c r="Q61" s="2"/>
      <c r="R61" s="2"/>
    </row>
    <row r="62" spans="1:18" ht="16.5" x14ac:dyDescent="0.3">
      <c r="A62" s="62">
        <v>61</v>
      </c>
      <c r="B62" s="43">
        <v>1703</v>
      </c>
      <c r="C62" s="43">
        <v>17</v>
      </c>
      <c r="D62" s="43" t="s">
        <v>14</v>
      </c>
      <c r="E62" s="43">
        <v>740</v>
      </c>
      <c r="F62" s="43">
        <v>49</v>
      </c>
      <c r="G62" s="43">
        <f t="shared" si="0"/>
        <v>789</v>
      </c>
      <c r="H62" s="43">
        <f t="shared" si="1"/>
        <v>867.90000000000009</v>
      </c>
      <c r="I62" s="44">
        <f>I61</f>
        <v>19700</v>
      </c>
      <c r="J62" s="45">
        <f t="shared" si="5"/>
        <v>15543300</v>
      </c>
      <c r="K62" s="45">
        <f t="shared" si="6"/>
        <v>17563929</v>
      </c>
      <c r="L62" s="46">
        <f t="shared" si="7"/>
        <v>36500</v>
      </c>
      <c r="M62" s="47">
        <f t="shared" si="8"/>
        <v>2256540.0000000005</v>
      </c>
      <c r="N62" s="4"/>
      <c r="O62" s="2"/>
      <c r="P62" s="2"/>
      <c r="Q62" s="2"/>
      <c r="R62" s="2"/>
    </row>
    <row r="63" spans="1:18" ht="16.5" x14ac:dyDescent="0.3">
      <c r="A63" s="62">
        <v>62</v>
      </c>
      <c r="B63" s="43">
        <v>1704</v>
      </c>
      <c r="C63" s="43">
        <v>17</v>
      </c>
      <c r="D63" s="43" t="s">
        <v>15</v>
      </c>
      <c r="E63" s="43">
        <v>1001</v>
      </c>
      <c r="F63" s="43">
        <v>57</v>
      </c>
      <c r="G63" s="43">
        <f t="shared" si="0"/>
        <v>1058</v>
      </c>
      <c r="H63" s="43">
        <f t="shared" si="1"/>
        <v>1163.8000000000002</v>
      </c>
      <c r="I63" s="44">
        <f>I62</f>
        <v>19700</v>
      </c>
      <c r="J63" s="45">
        <f t="shared" si="5"/>
        <v>20842600</v>
      </c>
      <c r="K63" s="45">
        <f t="shared" si="6"/>
        <v>23552138</v>
      </c>
      <c r="L63" s="46">
        <f t="shared" si="7"/>
        <v>49000</v>
      </c>
      <c r="M63" s="47">
        <f t="shared" si="8"/>
        <v>3025880.0000000005</v>
      </c>
      <c r="N63" s="4"/>
      <c r="O63" s="2"/>
      <c r="P63" s="2"/>
      <c r="Q63" s="2"/>
      <c r="R63" s="2"/>
    </row>
    <row r="64" spans="1:18" ht="16.5" x14ac:dyDescent="0.3">
      <c r="A64" s="62">
        <v>63</v>
      </c>
      <c r="B64" s="43">
        <v>1706</v>
      </c>
      <c r="C64" s="43">
        <v>17</v>
      </c>
      <c r="D64" s="43" t="s">
        <v>14</v>
      </c>
      <c r="E64" s="43">
        <v>683</v>
      </c>
      <c r="F64" s="43">
        <v>49</v>
      </c>
      <c r="G64" s="43">
        <f t="shared" si="0"/>
        <v>732</v>
      </c>
      <c r="H64" s="43">
        <f t="shared" si="1"/>
        <v>805.2</v>
      </c>
      <c r="I64" s="44">
        <f>I63</f>
        <v>19700</v>
      </c>
      <c r="J64" s="45">
        <f t="shared" si="5"/>
        <v>14420400</v>
      </c>
      <c r="K64" s="45">
        <f t="shared" si="6"/>
        <v>16295052</v>
      </c>
      <c r="L64" s="46">
        <f t="shared" si="7"/>
        <v>34000</v>
      </c>
      <c r="M64" s="47">
        <f t="shared" si="8"/>
        <v>2093520.0000000002</v>
      </c>
      <c r="N64" s="4"/>
      <c r="O64" s="2"/>
      <c r="P64" s="2"/>
      <c r="Q64" s="2"/>
      <c r="R64" s="2"/>
    </row>
    <row r="65" spans="1:18" ht="16.5" x14ac:dyDescent="0.3">
      <c r="A65" s="62">
        <v>64</v>
      </c>
      <c r="B65" s="43">
        <v>1801</v>
      </c>
      <c r="C65" s="43">
        <v>18</v>
      </c>
      <c r="D65" s="43" t="s">
        <v>15</v>
      </c>
      <c r="E65" s="43">
        <v>1001</v>
      </c>
      <c r="F65" s="43">
        <v>57</v>
      </c>
      <c r="G65" s="43">
        <f t="shared" si="0"/>
        <v>1058</v>
      </c>
      <c r="H65" s="43">
        <f t="shared" si="1"/>
        <v>1163.8000000000002</v>
      </c>
      <c r="I65" s="44">
        <f>I64+70</f>
        <v>19770</v>
      </c>
      <c r="J65" s="45">
        <f t="shared" si="5"/>
        <v>20916660</v>
      </c>
      <c r="K65" s="45">
        <f t="shared" si="6"/>
        <v>23635826</v>
      </c>
      <c r="L65" s="46">
        <f t="shared" si="7"/>
        <v>49000</v>
      </c>
      <c r="M65" s="47">
        <f t="shared" si="8"/>
        <v>3025880.0000000005</v>
      </c>
      <c r="N65" s="4"/>
      <c r="O65" s="2"/>
      <c r="P65" s="2"/>
      <c r="Q65" s="2"/>
      <c r="R65" s="2"/>
    </row>
    <row r="66" spans="1:18" ht="16.5" x14ac:dyDescent="0.3">
      <c r="A66" s="62">
        <v>65</v>
      </c>
      <c r="B66" s="43">
        <v>1802</v>
      </c>
      <c r="C66" s="43">
        <v>18</v>
      </c>
      <c r="D66" s="43" t="s">
        <v>14</v>
      </c>
      <c r="E66" s="43">
        <v>740</v>
      </c>
      <c r="F66" s="43">
        <v>49</v>
      </c>
      <c r="G66" s="43">
        <f t="shared" ref="G66:G129" si="9">E66+F66</f>
        <v>789</v>
      </c>
      <c r="H66" s="43">
        <f t="shared" ref="H66:H129" si="10">G66*1.1</f>
        <v>867.90000000000009</v>
      </c>
      <c r="I66" s="44">
        <f>I65</f>
        <v>19770</v>
      </c>
      <c r="J66" s="45">
        <f t="shared" si="5"/>
        <v>15598530</v>
      </c>
      <c r="K66" s="45">
        <f t="shared" si="6"/>
        <v>17626339</v>
      </c>
      <c r="L66" s="46">
        <f t="shared" si="7"/>
        <v>36500</v>
      </c>
      <c r="M66" s="47">
        <f t="shared" si="8"/>
        <v>2256540.0000000005</v>
      </c>
      <c r="N66" s="4"/>
      <c r="O66" s="2"/>
      <c r="P66" s="2"/>
      <c r="Q66" s="2"/>
      <c r="R66" s="2"/>
    </row>
    <row r="67" spans="1:18" ht="16.5" x14ac:dyDescent="0.3">
      <c r="A67" s="62">
        <v>66</v>
      </c>
      <c r="B67" s="43">
        <v>1803</v>
      </c>
      <c r="C67" s="43">
        <v>18</v>
      </c>
      <c r="D67" s="43" t="s">
        <v>14</v>
      </c>
      <c r="E67" s="43">
        <v>740</v>
      </c>
      <c r="F67" s="43">
        <v>49</v>
      </c>
      <c r="G67" s="43">
        <f t="shared" si="9"/>
        <v>789</v>
      </c>
      <c r="H67" s="43">
        <f t="shared" si="10"/>
        <v>867.90000000000009</v>
      </c>
      <c r="I67" s="44">
        <f>I66</f>
        <v>19770</v>
      </c>
      <c r="J67" s="45">
        <f t="shared" ref="J67:J130" si="11">ROUND(G67*I67,0)</f>
        <v>15598530</v>
      </c>
      <c r="K67" s="45">
        <f t="shared" ref="K67:K130" si="12">ROUND(J67*1.13,0)</f>
        <v>17626339</v>
      </c>
      <c r="L67" s="46">
        <f t="shared" ref="L67:L130" si="13">MROUND((K67*0.025/12),500)</f>
        <v>36500</v>
      </c>
      <c r="M67" s="47">
        <f t="shared" ref="M67:M130" si="14">H67*2600</f>
        <v>2256540.0000000005</v>
      </c>
      <c r="N67" s="4"/>
      <c r="O67" s="2"/>
      <c r="P67" s="2"/>
      <c r="Q67" s="2"/>
      <c r="R67" s="2"/>
    </row>
    <row r="68" spans="1:18" ht="16.5" x14ac:dyDescent="0.3">
      <c r="A68" s="62">
        <v>67</v>
      </c>
      <c r="B68" s="43">
        <v>1804</v>
      </c>
      <c r="C68" s="43">
        <v>18</v>
      </c>
      <c r="D68" s="43" t="s">
        <v>15</v>
      </c>
      <c r="E68" s="43">
        <v>1001</v>
      </c>
      <c r="F68" s="43">
        <v>57</v>
      </c>
      <c r="G68" s="43">
        <f t="shared" si="9"/>
        <v>1058</v>
      </c>
      <c r="H68" s="43">
        <f t="shared" si="10"/>
        <v>1163.8000000000002</v>
      </c>
      <c r="I68" s="44">
        <f>I67</f>
        <v>19770</v>
      </c>
      <c r="J68" s="45">
        <f t="shared" si="11"/>
        <v>20916660</v>
      </c>
      <c r="K68" s="45">
        <f t="shared" si="12"/>
        <v>23635826</v>
      </c>
      <c r="L68" s="46">
        <f t="shared" si="13"/>
        <v>49000</v>
      </c>
      <c r="M68" s="47">
        <f t="shared" si="14"/>
        <v>3025880.0000000005</v>
      </c>
      <c r="N68" s="4"/>
      <c r="O68" s="2"/>
      <c r="P68" s="2"/>
      <c r="Q68" s="2"/>
      <c r="R68" s="2"/>
    </row>
    <row r="69" spans="1:18" ht="16.5" x14ac:dyDescent="0.3">
      <c r="A69" s="62">
        <v>68</v>
      </c>
      <c r="B69" s="43">
        <v>1805</v>
      </c>
      <c r="C69" s="43">
        <v>18</v>
      </c>
      <c r="D69" s="43" t="s">
        <v>14</v>
      </c>
      <c r="E69" s="43">
        <v>683</v>
      </c>
      <c r="F69" s="43">
        <v>49</v>
      </c>
      <c r="G69" s="43">
        <f t="shared" si="9"/>
        <v>732</v>
      </c>
      <c r="H69" s="43">
        <f t="shared" si="10"/>
        <v>805.2</v>
      </c>
      <c r="I69" s="44">
        <f>I68</f>
        <v>19770</v>
      </c>
      <c r="J69" s="45">
        <f t="shared" si="11"/>
        <v>14471640</v>
      </c>
      <c r="K69" s="45">
        <f t="shared" si="12"/>
        <v>16352953</v>
      </c>
      <c r="L69" s="46">
        <f t="shared" si="13"/>
        <v>34000</v>
      </c>
      <c r="M69" s="47">
        <f t="shared" si="14"/>
        <v>2093520.0000000002</v>
      </c>
      <c r="N69" s="4"/>
      <c r="O69" s="2"/>
      <c r="P69" s="2"/>
      <c r="Q69" s="2"/>
      <c r="R69" s="2"/>
    </row>
    <row r="70" spans="1:18" ht="16.5" x14ac:dyDescent="0.3">
      <c r="A70" s="62">
        <v>69</v>
      </c>
      <c r="B70" s="43">
        <v>1806</v>
      </c>
      <c r="C70" s="43">
        <v>18</v>
      </c>
      <c r="D70" s="43" t="s">
        <v>14</v>
      </c>
      <c r="E70" s="43">
        <v>683</v>
      </c>
      <c r="F70" s="43">
        <v>49</v>
      </c>
      <c r="G70" s="43">
        <f t="shared" si="9"/>
        <v>732</v>
      </c>
      <c r="H70" s="43">
        <f t="shared" si="10"/>
        <v>805.2</v>
      </c>
      <c r="I70" s="44">
        <f>I69</f>
        <v>19770</v>
      </c>
      <c r="J70" s="45">
        <f t="shared" si="11"/>
        <v>14471640</v>
      </c>
      <c r="K70" s="45">
        <f t="shared" si="12"/>
        <v>16352953</v>
      </c>
      <c r="L70" s="46">
        <f t="shared" si="13"/>
        <v>34000</v>
      </c>
      <c r="M70" s="47">
        <f t="shared" si="14"/>
        <v>2093520.0000000002</v>
      </c>
      <c r="N70" s="4"/>
      <c r="O70" s="2"/>
      <c r="P70" s="2"/>
      <c r="Q70" s="2"/>
      <c r="R70" s="2"/>
    </row>
    <row r="71" spans="1:18" ht="16.5" x14ac:dyDescent="0.3">
      <c r="A71" s="62">
        <v>70</v>
      </c>
      <c r="B71" s="43">
        <v>1901</v>
      </c>
      <c r="C71" s="43">
        <v>19</v>
      </c>
      <c r="D71" s="43" t="s">
        <v>15</v>
      </c>
      <c r="E71" s="43">
        <v>1001</v>
      </c>
      <c r="F71" s="43">
        <v>57</v>
      </c>
      <c r="G71" s="43">
        <f t="shared" si="9"/>
        <v>1058</v>
      </c>
      <c r="H71" s="43">
        <f t="shared" si="10"/>
        <v>1163.8000000000002</v>
      </c>
      <c r="I71" s="44">
        <f>I70+70</f>
        <v>19840</v>
      </c>
      <c r="J71" s="45">
        <f t="shared" si="11"/>
        <v>20990720</v>
      </c>
      <c r="K71" s="45">
        <f t="shared" si="12"/>
        <v>23719514</v>
      </c>
      <c r="L71" s="46">
        <f t="shared" si="13"/>
        <v>49500</v>
      </c>
      <c r="M71" s="47">
        <f t="shared" si="14"/>
        <v>3025880.0000000005</v>
      </c>
      <c r="N71" s="4"/>
      <c r="O71" s="2"/>
      <c r="P71" s="2"/>
      <c r="Q71" s="2"/>
      <c r="R71" s="2"/>
    </row>
    <row r="72" spans="1:18" ht="16.5" x14ac:dyDescent="0.3">
      <c r="A72" s="62">
        <v>71</v>
      </c>
      <c r="B72" s="43">
        <v>1902</v>
      </c>
      <c r="C72" s="43">
        <v>19</v>
      </c>
      <c r="D72" s="43" t="s">
        <v>14</v>
      </c>
      <c r="E72" s="43">
        <v>740</v>
      </c>
      <c r="F72" s="43">
        <v>49</v>
      </c>
      <c r="G72" s="43">
        <f t="shared" si="9"/>
        <v>789</v>
      </c>
      <c r="H72" s="43">
        <f t="shared" si="10"/>
        <v>867.90000000000009</v>
      </c>
      <c r="I72" s="44">
        <f>I71</f>
        <v>19840</v>
      </c>
      <c r="J72" s="45">
        <f t="shared" si="11"/>
        <v>15653760</v>
      </c>
      <c r="K72" s="45">
        <f t="shared" si="12"/>
        <v>17688749</v>
      </c>
      <c r="L72" s="46">
        <f t="shared" si="13"/>
        <v>37000</v>
      </c>
      <c r="M72" s="47">
        <f t="shared" si="14"/>
        <v>2256540.0000000005</v>
      </c>
      <c r="N72" s="4"/>
      <c r="O72" s="2"/>
      <c r="P72" s="2"/>
      <c r="Q72" s="2"/>
      <c r="R72" s="2"/>
    </row>
    <row r="73" spans="1:18" ht="16.5" x14ac:dyDescent="0.3">
      <c r="A73" s="62">
        <v>72</v>
      </c>
      <c r="B73" s="43">
        <v>1903</v>
      </c>
      <c r="C73" s="43">
        <v>19</v>
      </c>
      <c r="D73" s="43" t="s">
        <v>14</v>
      </c>
      <c r="E73" s="43">
        <v>740</v>
      </c>
      <c r="F73" s="43">
        <v>49</v>
      </c>
      <c r="G73" s="43">
        <f t="shared" si="9"/>
        <v>789</v>
      </c>
      <c r="H73" s="43">
        <f t="shared" si="10"/>
        <v>867.90000000000009</v>
      </c>
      <c r="I73" s="44">
        <f>I72</f>
        <v>19840</v>
      </c>
      <c r="J73" s="45">
        <f t="shared" si="11"/>
        <v>15653760</v>
      </c>
      <c r="K73" s="45">
        <f t="shared" si="12"/>
        <v>17688749</v>
      </c>
      <c r="L73" s="46">
        <f t="shared" si="13"/>
        <v>37000</v>
      </c>
      <c r="M73" s="47">
        <f t="shared" si="14"/>
        <v>2256540.0000000005</v>
      </c>
      <c r="N73" s="4"/>
      <c r="O73" s="2"/>
      <c r="P73" s="2"/>
      <c r="Q73" s="2"/>
      <c r="R73" s="2"/>
    </row>
    <row r="74" spans="1:18" ht="16.5" x14ac:dyDescent="0.3">
      <c r="A74" s="62">
        <v>73</v>
      </c>
      <c r="B74" s="43">
        <v>1904</v>
      </c>
      <c r="C74" s="43">
        <v>19</v>
      </c>
      <c r="D74" s="43" t="s">
        <v>15</v>
      </c>
      <c r="E74" s="43">
        <v>1001</v>
      </c>
      <c r="F74" s="43">
        <v>57</v>
      </c>
      <c r="G74" s="43">
        <f t="shared" si="9"/>
        <v>1058</v>
      </c>
      <c r="H74" s="43">
        <f t="shared" si="10"/>
        <v>1163.8000000000002</v>
      </c>
      <c r="I74" s="44">
        <f>I73</f>
        <v>19840</v>
      </c>
      <c r="J74" s="45">
        <f t="shared" si="11"/>
        <v>20990720</v>
      </c>
      <c r="K74" s="45">
        <f t="shared" si="12"/>
        <v>23719514</v>
      </c>
      <c r="L74" s="46">
        <f t="shared" si="13"/>
        <v>49500</v>
      </c>
      <c r="M74" s="47">
        <f t="shared" si="14"/>
        <v>3025880.0000000005</v>
      </c>
      <c r="N74" s="4"/>
      <c r="O74" s="2"/>
      <c r="P74" s="2"/>
      <c r="Q74" s="2"/>
      <c r="R74" s="2"/>
    </row>
    <row r="75" spans="1:18" ht="16.5" x14ac:dyDescent="0.3">
      <c r="A75" s="62">
        <v>74</v>
      </c>
      <c r="B75" s="43">
        <v>1905</v>
      </c>
      <c r="C75" s="43">
        <v>19</v>
      </c>
      <c r="D75" s="43" t="s">
        <v>14</v>
      </c>
      <c r="E75" s="43">
        <v>683</v>
      </c>
      <c r="F75" s="43">
        <v>49</v>
      </c>
      <c r="G75" s="43">
        <f t="shared" si="9"/>
        <v>732</v>
      </c>
      <c r="H75" s="43">
        <f t="shared" si="10"/>
        <v>805.2</v>
      </c>
      <c r="I75" s="44">
        <f>I74</f>
        <v>19840</v>
      </c>
      <c r="J75" s="45">
        <f t="shared" si="11"/>
        <v>14522880</v>
      </c>
      <c r="K75" s="45">
        <f t="shared" si="12"/>
        <v>16410854</v>
      </c>
      <c r="L75" s="46">
        <f t="shared" si="13"/>
        <v>34000</v>
      </c>
      <c r="M75" s="47">
        <f t="shared" si="14"/>
        <v>2093520.0000000002</v>
      </c>
      <c r="N75" s="4"/>
      <c r="O75" s="2"/>
      <c r="P75" s="2"/>
      <c r="Q75" s="2"/>
      <c r="R75" s="2"/>
    </row>
    <row r="76" spans="1:18" ht="16.5" x14ac:dyDescent="0.3">
      <c r="A76" s="62">
        <v>75</v>
      </c>
      <c r="B76" s="43">
        <v>1906</v>
      </c>
      <c r="C76" s="43">
        <v>19</v>
      </c>
      <c r="D76" s="43" t="s">
        <v>14</v>
      </c>
      <c r="E76" s="43">
        <v>683</v>
      </c>
      <c r="F76" s="43">
        <v>49</v>
      </c>
      <c r="G76" s="43">
        <f t="shared" si="9"/>
        <v>732</v>
      </c>
      <c r="H76" s="43">
        <f t="shared" si="10"/>
        <v>805.2</v>
      </c>
      <c r="I76" s="44">
        <f>I75</f>
        <v>19840</v>
      </c>
      <c r="J76" s="45">
        <f t="shared" si="11"/>
        <v>14522880</v>
      </c>
      <c r="K76" s="45">
        <f t="shared" si="12"/>
        <v>16410854</v>
      </c>
      <c r="L76" s="46">
        <f t="shared" si="13"/>
        <v>34000</v>
      </c>
      <c r="M76" s="47">
        <f t="shared" si="14"/>
        <v>2093520.0000000002</v>
      </c>
      <c r="N76" s="4"/>
      <c r="O76" s="2"/>
      <c r="P76" s="2"/>
      <c r="Q76" s="2"/>
      <c r="R76" s="2"/>
    </row>
    <row r="77" spans="1:18" ht="16.5" x14ac:dyDescent="0.3">
      <c r="A77" s="62">
        <v>76</v>
      </c>
      <c r="B77" s="43">
        <v>2001</v>
      </c>
      <c r="C77" s="43">
        <v>20</v>
      </c>
      <c r="D77" s="43" t="s">
        <v>15</v>
      </c>
      <c r="E77" s="43">
        <v>1001</v>
      </c>
      <c r="F77" s="43">
        <v>57</v>
      </c>
      <c r="G77" s="43">
        <f t="shared" si="9"/>
        <v>1058</v>
      </c>
      <c r="H77" s="43">
        <f t="shared" si="10"/>
        <v>1163.8000000000002</v>
      </c>
      <c r="I77" s="44">
        <f>I76+70</f>
        <v>19910</v>
      </c>
      <c r="J77" s="45">
        <f t="shared" si="11"/>
        <v>21064780</v>
      </c>
      <c r="K77" s="45">
        <f t="shared" si="12"/>
        <v>23803201</v>
      </c>
      <c r="L77" s="46">
        <f t="shared" si="13"/>
        <v>49500</v>
      </c>
      <c r="M77" s="47">
        <f t="shared" si="14"/>
        <v>3025880.0000000005</v>
      </c>
      <c r="N77" s="4"/>
      <c r="O77" s="2"/>
      <c r="P77" s="2"/>
      <c r="Q77" s="2"/>
      <c r="R77" s="2"/>
    </row>
    <row r="78" spans="1:18" ht="16.5" x14ac:dyDescent="0.3">
      <c r="A78" s="62">
        <v>77</v>
      </c>
      <c r="B78" s="43">
        <v>2002</v>
      </c>
      <c r="C78" s="43">
        <v>20</v>
      </c>
      <c r="D78" s="43" t="s">
        <v>14</v>
      </c>
      <c r="E78" s="43">
        <v>740</v>
      </c>
      <c r="F78" s="43">
        <v>49</v>
      </c>
      <c r="G78" s="43">
        <f t="shared" si="9"/>
        <v>789</v>
      </c>
      <c r="H78" s="43">
        <f t="shared" si="10"/>
        <v>867.90000000000009</v>
      </c>
      <c r="I78" s="44">
        <f>I77</f>
        <v>19910</v>
      </c>
      <c r="J78" s="45">
        <f t="shared" si="11"/>
        <v>15708990</v>
      </c>
      <c r="K78" s="45">
        <f t="shared" si="12"/>
        <v>17751159</v>
      </c>
      <c r="L78" s="46">
        <f t="shared" si="13"/>
        <v>37000</v>
      </c>
      <c r="M78" s="47">
        <f t="shared" si="14"/>
        <v>2256540.0000000005</v>
      </c>
      <c r="N78" s="4"/>
      <c r="O78" s="2"/>
      <c r="P78" s="2"/>
      <c r="Q78" s="2"/>
      <c r="R78" s="2"/>
    </row>
    <row r="79" spans="1:18" ht="16.5" x14ac:dyDescent="0.3">
      <c r="A79" s="62">
        <v>78</v>
      </c>
      <c r="B79" s="43">
        <v>2003</v>
      </c>
      <c r="C79" s="43">
        <v>20</v>
      </c>
      <c r="D79" s="43" t="s">
        <v>14</v>
      </c>
      <c r="E79" s="43">
        <v>740</v>
      </c>
      <c r="F79" s="43">
        <v>49</v>
      </c>
      <c r="G79" s="43">
        <f t="shared" si="9"/>
        <v>789</v>
      </c>
      <c r="H79" s="43">
        <f t="shared" si="10"/>
        <v>867.90000000000009</v>
      </c>
      <c r="I79" s="44">
        <f>I78</f>
        <v>19910</v>
      </c>
      <c r="J79" s="45">
        <f t="shared" si="11"/>
        <v>15708990</v>
      </c>
      <c r="K79" s="45">
        <f t="shared" si="12"/>
        <v>17751159</v>
      </c>
      <c r="L79" s="46">
        <f t="shared" si="13"/>
        <v>37000</v>
      </c>
      <c r="M79" s="47">
        <f t="shared" si="14"/>
        <v>2256540.0000000005</v>
      </c>
      <c r="N79" s="4"/>
      <c r="O79" s="2"/>
      <c r="P79" s="2"/>
      <c r="Q79" s="2"/>
      <c r="R79" s="2"/>
    </row>
    <row r="80" spans="1:18" ht="16.5" x14ac:dyDescent="0.3">
      <c r="A80" s="62">
        <v>79</v>
      </c>
      <c r="B80" s="43">
        <v>2004</v>
      </c>
      <c r="C80" s="43">
        <v>20</v>
      </c>
      <c r="D80" s="43" t="s">
        <v>15</v>
      </c>
      <c r="E80" s="43">
        <v>1001</v>
      </c>
      <c r="F80" s="43">
        <v>57</v>
      </c>
      <c r="G80" s="43">
        <f t="shared" si="9"/>
        <v>1058</v>
      </c>
      <c r="H80" s="43">
        <f t="shared" si="10"/>
        <v>1163.8000000000002</v>
      </c>
      <c r="I80" s="44">
        <f>I79</f>
        <v>19910</v>
      </c>
      <c r="J80" s="45">
        <f t="shared" si="11"/>
        <v>21064780</v>
      </c>
      <c r="K80" s="45">
        <f t="shared" si="12"/>
        <v>23803201</v>
      </c>
      <c r="L80" s="46">
        <f t="shared" si="13"/>
        <v>49500</v>
      </c>
      <c r="M80" s="47">
        <f t="shared" si="14"/>
        <v>3025880.0000000005</v>
      </c>
      <c r="N80" s="4"/>
      <c r="O80" s="2"/>
      <c r="P80" s="2"/>
      <c r="Q80" s="2"/>
      <c r="R80" s="2"/>
    </row>
    <row r="81" spans="1:18" ht="16.5" x14ac:dyDescent="0.3">
      <c r="A81" s="62">
        <v>80</v>
      </c>
      <c r="B81" s="43">
        <v>2005</v>
      </c>
      <c r="C81" s="43">
        <v>20</v>
      </c>
      <c r="D81" s="43" t="s">
        <v>14</v>
      </c>
      <c r="E81" s="43">
        <v>683</v>
      </c>
      <c r="F81" s="43">
        <v>49</v>
      </c>
      <c r="G81" s="43">
        <f t="shared" si="9"/>
        <v>732</v>
      </c>
      <c r="H81" s="43">
        <f t="shared" si="10"/>
        <v>805.2</v>
      </c>
      <c r="I81" s="44">
        <f>I80</f>
        <v>19910</v>
      </c>
      <c r="J81" s="45">
        <f t="shared" si="11"/>
        <v>14574120</v>
      </c>
      <c r="K81" s="45">
        <f t="shared" si="12"/>
        <v>16468756</v>
      </c>
      <c r="L81" s="46">
        <f t="shared" si="13"/>
        <v>34500</v>
      </c>
      <c r="M81" s="47">
        <f t="shared" si="14"/>
        <v>2093520.0000000002</v>
      </c>
      <c r="N81" s="4"/>
      <c r="O81" s="2"/>
      <c r="P81" s="2"/>
      <c r="Q81" s="2"/>
      <c r="R81" s="2"/>
    </row>
    <row r="82" spans="1:18" ht="16.5" x14ac:dyDescent="0.3">
      <c r="A82" s="62">
        <v>81</v>
      </c>
      <c r="B82" s="43">
        <v>2006</v>
      </c>
      <c r="C82" s="43">
        <v>20</v>
      </c>
      <c r="D82" s="43" t="s">
        <v>14</v>
      </c>
      <c r="E82" s="43">
        <v>683</v>
      </c>
      <c r="F82" s="43">
        <v>49</v>
      </c>
      <c r="G82" s="43">
        <f t="shared" si="9"/>
        <v>732</v>
      </c>
      <c r="H82" s="43">
        <f t="shared" si="10"/>
        <v>805.2</v>
      </c>
      <c r="I82" s="44">
        <f>I81</f>
        <v>19910</v>
      </c>
      <c r="J82" s="45">
        <f t="shared" si="11"/>
        <v>14574120</v>
      </c>
      <c r="K82" s="45">
        <f t="shared" si="12"/>
        <v>16468756</v>
      </c>
      <c r="L82" s="46">
        <f t="shared" si="13"/>
        <v>34500</v>
      </c>
      <c r="M82" s="47">
        <f t="shared" si="14"/>
        <v>2093520.0000000002</v>
      </c>
      <c r="N82" s="4"/>
      <c r="O82" s="2"/>
      <c r="P82" s="2"/>
      <c r="Q82" s="2"/>
      <c r="R82" s="2"/>
    </row>
    <row r="83" spans="1:18" ht="16.5" x14ac:dyDescent="0.3">
      <c r="A83" s="62">
        <v>82</v>
      </c>
      <c r="B83" s="43">
        <v>2101</v>
      </c>
      <c r="C83" s="43">
        <v>21</v>
      </c>
      <c r="D83" s="43" t="s">
        <v>15</v>
      </c>
      <c r="E83" s="43">
        <v>1001</v>
      </c>
      <c r="F83" s="43">
        <v>57</v>
      </c>
      <c r="G83" s="43">
        <f t="shared" si="9"/>
        <v>1058</v>
      </c>
      <c r="H83" s="43">
        <f t="shared" si="10"/>
        <v>1163.8000000000002</v>
      </c>
      <c r="I83" s="44">
        <f>I82+70</f>
        <v>19980</v>
      </c>
      <c r="J83" s="45">
        <f t="shared" si="11"/>
        <v>21138840</v>
      </c>
      <c r="K83" s="45">
        <f t="shared" si="12"/>
        <v>23886889</v>
      </c>
      <c r="L83" s="46">
        <f t="shared" si="13"/>
        <v>50000</v>
      </c>
      <c r="M83" s="47">
        <f t="shared" si="14"/>
        <v>3025880.0000000005</v>
      </c>
      <c r="N83" s="4"/>
      <c r="O83" s="2"/>
      <c r="P83" s="2"/>
      <c r="Q83" s="2"/>
      <c r="R83" s="2"/>
    </row>
    <row r="84" spans="1:18" ht="16.5" x14ac:dyDescent="0.3">
      <c r="A84" s="62">
        <v>83</v>
      </c>
      <c r="B84" s="43">
        <v>2102</v>
      </c>
      <c r="C84" s="43">
        <v>21</v>
      </c>
      <c r="D84" s="43" t="s">
        <v>14</v>
      </c>
      <c r="E84" s="43">
        <v>740</v>
      </c>
      <c r="F84" s="43">
        <v>49</v>
      </c>
      <c r="G84" s="43">
        <f t="shared" si="9"/>
        <v>789</v>
      </c>
      <c r="H84" s="43">
        <f t="shared" si="10"/>
        <v>867.90000000000009</v>
      </c>
      <c r="I84" s="44">
        <f>I83</f>
        <v>19980</v>
      </c>
      <c r="J84" s="45">
        <f t="shared" si="11"/>
        <v>15764220</v>
      </c>
      <c r="K84" s="45">
        <f t="shared" si="12"/>
        <v>17813569</v>
      </c>
      <c r="L84" s="46">
        <f t="shared" si="13"/>
        <v>37000</v>
      </c>
      <c r="M84" s="47">
        <f t="shared" si="14"/>
        <v>2256540.0000000005</v>
      </c>
      <c r="N84" s="4"/>
      <c r="O84" s="2"/>
      <c r="P84" s="2"/>
      <c r="Q84" s="2"/>
      <c r="R84" s="2"/>
    </row>
    <row r="85" spans="1:18" ht="16.5" x14ac:dyDescent="0.3">
      <c r="A85" s="62">
        <v>84</v>
      </c>
      <c r="B85" s="43">
        <v>2103</v>
      </c>
      <c r="C85" s="43">
        <v>21</v>
      </c>
      <c r="D85" s="43" t="s">
        <v>14</v>
      </c>
      <c r="E85" s="43">
        <v>740</v>
      </c>
      <c r="F85" s="43">
        <v>49</v>
      </c>
      <c r="G85" s="43">
        <f t="shared" si="9"/>
        <v>789</v>
      </c>
      <c r="H85" s="43">
        <f t="shared" si="10"/>
        <v>867.90000000000009</v>
      </c>
      <c r="I85" s="44">
        <f>I84</f>
        <v>19980</v>
      </c>
      <c r="J85" s="45">
        <f t="shared" si="11"/>
        <v>15764220</v>
      </c>
      <c r="K85" s="45">
        <f t="shared" si="12"/>
        <v>17813569</v>
      </c>
      <c r="L85" s="46">
        <f t="shared" si="13"/>
        <v>37000</v>
      </c>
      <c r="M85" s="47">
        <f t="shared" si="14"/>
        <v>2256540.0000000005</v>
      </c>
      <c r="N85" s="4"/>
      <c r="O85" s="2"/>
      <c r="P85" s="2"/>
      <c r="Q85" s="2"/>
      <c r="R85" s="2"/>
    </row>
    <row r="86" spans="1:18" ht="16.5" x14ac:dyDescent="0.3">
      <c r="A86" s="62">
        <v>85</v>
      </c>
      <c r="B86" s="43">
        <v>2104</v>
      </c>
      <c r="C86" s="43">
        <v>21</v>
      </c>
      <c r="D86" s="43" t="s">
        <v>15</v>
      </c>
      <c r="E86" s="43">
        <v>1001</v>
      </c>
      <c r="F86" s="43">
        <v>57</v>
      </c>
      <c r="G86" s="43">
        <f t="shared" si="9"/>
        <v>1058</v>
      </c>
      <c r="H86" s="43">
        <f t="shared" si="10"/>
        <v>1163.8000000000002</v>
      </c>
      <c r="I86" s="44">
        <f>I85</f>
        <v>19980</v>
      </c>
      <c r="J86" s="45">
        <f t="shared" si="11"/>
        <v>21138840</v>
      </c>
      <c r="K86" s="45">
        <f t="shared" si="12"/>
        <v>23886889</v>
      </c>
      <c r="L86" s="46">
        <f t="shared" si="13"/>
        <v>50000</v>
      </c>
      <c r="M86" s="47">
        <f t="shared" si="14"/>
        <v>3025880.0000000005</v>
      </c>
      <c r="N86" s="4"/>
      <c r="O86" s="2"/>
      <c r="P86" s="2"/>
      <c r="Q86" s="2"/>
      <c r="R86" s="2"/>
    </row>
    <row r="87" spans="1:18" ht="16.5" x14ac:dyDescent="0.3">
      <c r="A87" s="62">
        <v>86</v>
      </c>
      <c r="B87" s="43">
        <v>2105</v>
      </c>
      <c r="C87" s="43">
        <v>21</v>
      </c>
      <c r="D87" s="43" t="s">
        <v>14</v>
      </c>
      <c r="E87" s="43">
        <v>683</v>
      </c>
      <c r="F87" s="43">
        <v>49</v>
      </c>
      <c r="G87" s="43">
        <f t="shared" si="9"/>
        <v>732</v>
      </c>
      <c r="H87" s="43">
        <f t="shared" si="10"/>
        <v>805.2</v>
      </c>
      <c r="I87" s="44">
        <f>I86</f>
        <v>19980</v>
      </c>
      <c r="J87" s="45">
        <f t="shared" si="11"/>
        <v>14625360</v>
      </c>
      <c r="K87" s="45">
        <f t="shared" si="12"/>
        <v>16526657</v>
      </c>
      <c r="L87" s="46">
        <f t="shared" si="13"/>
        <v>34500</v>
      </c>
      <c r="M87" s="47">
        <f t="shared" si="14"/>
        <v>2093520.0000000002</v>
      </c>
      <c r="N87" s="4"/>
      <c r="O87" s="2"/>
      <c r="P87" s="2"/>
      <c r="Q87" s="2"/>
      <c r="R87" s="2"/>
    </row>
    <row r="88" spans="1:18" ht="16.5" x14ac:dyDescent="0.3">
      <c r="A88" s="62">
        <v>87</v>
      </c>
      <c r="B88" s="43">
        <v>2106</v>
      </c>
      <c r="C88" s="43">
        <v>21</v>
      </c>
      <c r="D88" s="43" t="s">
        <v>14</v>
      </c>
      <c r="E88" s="43">
        <v>683</v>
      </c>
      <c r="F88" s="43">
        <v>49</v>
      </c>
      <c r="G88" s="43">
        <f t="shared" si="9"/>
        <v>732</v>
      </c>
      <c r="H88" s="43">
        <f t="shared" si="10"/>
        <v>805.2</v>
      </c>
      <c r="I88" s="44">
        <f>I87</f>
        <v>19980</v>
      </c>
      <c r="J88" s="45">
        <f t="shared" si="11"/>
        <v>14625360</v>
      </c>
      <c r="K88" s="45">
        <f t="shared" si="12"/>
        <v>16526657</v>
      </c>
      <c r="L88" s="46">
        <f t="shared" si="13"/>
        <v>34500</v>
      </c>
      <c r="M88" s="47">
        <f t="shared" si="14"/>
        <v>2093520.0000000002</v>
      </c>
      <c r="N88" s="4"/>
      <c r="O88" s="2"/>
      <c r="P88" s="2"/>
      <c r="Q88" s="2"/>
      <c r="R88" s="2"/>
    </row>
    <row r="89" spans="1:18" ht="16.5" x14ac:dyDescent="0.3">
      <c r="A89" s="62">
        <v>88</v>
      </c>
      <c r="B89" s="43">
        <v>2201</v>
      </c>
      <c r="C89" s="43">
        <v>22</v>
      </c>
      <c r="D89" s="43" t="s">
        <v>15</v>
      </c>
      <c r="E89" s="43">
        <v>1001</v>
      </c>
      <c r="F89" s="43">
        <v>57</v>
      </c>
      <c r="G89" s="43">
        <f t="shared" si="9"/>
        <v>1058</v>
      </c>
      <c r="H89" s="43">
        <f t="shared" si="10"/>
        <v>1163.8000000000002</v>
      </c>
      <c r="I89" s="44">
        <f>I88+70</f>
        <v>20050</v>
      </c>
      <c r="J89" s="45">
        <f t="shared" si="11"/>
        <v>21212900</v>
      </c>
      <c r="K89" s="45">
        <f t="shared" si="12"/>
        <v>23970577</v>
      </c>
      <c r="L89" s="46">
        <f t="shared" si="13"/>
        <v>50000</v>
      </c>
      <c r="M89" s="47">
        <f t="shared" si="14"/>
        <v>3025880.0000000005</v>
      </c>
      <c r="N89" s="4"/>
      <c r="O89" s="2"/>
      <c r="P89" s="2"/>
      <c r="Q89" s="2"/>
      <c r="R89" s="2"/>
    </row>
    <row r="90" spans="1:18" ht="16.5" x14ac:dyDescent="0.3">
      <c r="A90" s="62">
        <v>89</v>
      </c>
      <c r="B90" s="43">
        <v>2202</v>
      </c>
      <c r="C90" s="43">
        <v>22</v>
      </c>
      <c r="D90" s="43" t="s">
        <v>14</v>
      </c>
      <c r="E90" s="43">
        <v>740</v>
      </c>
      <c r="F90" s="43">
        <v>49</v>
      </c>
      <c r="G90" s="43">
        <f t="shared" si="9"/>
        <v>789</v>
      </c>
      <c r="H90" s="43">
        <f t="shared" si="10"/>
        <v>867.90000000000009</v>
      </c>
      <c r="I90" s="44">
        <f>I89</f>
        <v>20050</v>
      </c>
      <c r="J90" s="45">
        <f t="shared" si="11"/>
        <v>15819450</v>
      </c>
      <c r="K90" s="45">
        <f t="shared" si="12"/>
        <v>17875979</v>
      </c>
      <c r="L90" s="46">
        <f t="shared" si="13"/>
        <v>37000</v>
      </c>
      <c r="M90" s="47">
        <f t="shared" si="14"/>
        <v>2256540.0000000005</v>
      </c>
      <c r="N90" s="4"/>
      <c r="O90" s="2"/>
      <c r="P90" s="2"/>
      <c r="Q90" s="2"/>
      <c r="R90" s="2"/>
    </row>
    <row r="91" spans="1:18" ht="16.5" x14ac:dyDescent="0.3">
      <c r="A91" s="62">
        <v>90</v>
      </c>
      <c r="B91" s="43">
        <v>2203</v>
      </c>
      <c r="C91" s="43">
        <v>22</v>
      </c>
      <c r="D91" s="43" t="s">
        <v>14</v>
      </c>
      <c r="E91" s="43">
        <v>740</v>
      </c>
      <c r="F91" s="43">
        <v>49</v>
      </c>
      <c r="G91" s="43">
        <f t="shared" si="9"/>
        <v>789</v>
      </c>
      <c r="H91" s="43">
        <f t="shared" si="10"/>
        <v>867.90000000000009</v>
      </c>
      <c r="I91" s="44">
        <f>I90</f>
        <v>20050</v>
      </c>
      <c r="J91" s="45">
        <f t="shared" si="11"/>
        <v>15819450</v>
      </c>
      <c r="K91" s="45">
        <f t="shared" si="12"/>
        <v>17875979</v>
      </c>
      <c r="L91" s="46">
        <f t="shared" si="13"/>
        <v>37000</v>
      </c>
      <c r="M91" s="47">
        <f t="shared" si="14"/>
        <v>2256540.0000000005</v>
      </c>
      <c r="N91" s="4"/>
      <c r="O91" s="2"/>
      <c r="P91" s="2"/>
      <c r="Q91" s="2"/>
      <c r="R91" s="2"/>
    </row>
    <row r="92" spans="1:18" ht="16.5" x14ac:dyDescent="0.3">
      <c r="A92" s="62">
        <v>91</v>
      </c>
      <c r="B92" s="43">
        <v>2204</v>
      </c>
      <c r="C92" s="43">
        <v>22</v>
      </c>
      <c r="D92" s="43" t="s">
        <v>15</v>
      </c>
      <c r="E92" s="43">
        <v>1001</v>
      </c>
      <c r="F92" s="43">
        <v>57</v>
      </c>
      <c r="G92" s="43">
        <f t="shared" si="9"/>
        <v>1058</v>
      </c>
      <c r="H92" s="43">
        <f t="shared" si="10"/>
        <v>1163.8000000000002</v>
      </c>
      <c r="I92" s="44">
        <f>I91</f>
        <v>20050</v>
      </c>
      <c r="J92" s="45">
        <f t="shared" si="11"/>
        <v>21212900</v>
      </c>
      <c r="K92" s="45">
        <f t="shared" si="12"/>
        <v>23970577</v>
      </c>
      <c r="L92" s="46">
        <f t="shared" si="13"/>
        <v>50000</v>
      </c>
      <c r="M92" s="47">
        <f t="shared" si="14"/>
        <v>3025880.0000000005</v>
      </c>
      <c r="N92" s="4"/>
      <c r="O92" s="2"/>
      <c r="P92" s="2"/>
      <c r="Q92" s="2"/>
      <c r="R92" s="2"/>
    </row>
    <row r="93" spans="1:18" ht="16.5" x14ac:dyDescent="0.3">
      <c r="A93" s="62">
        <v>92</v>
      </c>
      <c r="B93" s="43">
        <v>2206</v>
      </c>
      <c r="C93" s="43">
        <v>22</v>
      </c>
      <c r="D93" s="43" t="s">
        <v>14</v>
      </c>
      <c r="E93" s="43">
        <v>683</v>
      </c>
      <c r="F93" s="43">
        <v>49</v>
      </c>
      <c r="G93" s="43">
        <f t="shared" si="9"/>
        <v>732</v>
      </c>
      <c r="H93" s="43">
        <f t="shared" si="10"/>
        <v>805.2</v>
      </c>
      <c r="I93" s="44">
        <f>I92</f>
        <v>20050</v>
      </c>
      <c r="J93" s="45">
        <f t="shared" si="11"/>
        <v>14676600</v>
      </c>
      <c r="K93" s="45">
        <f t="shared" si="12"/>
        <v>16584558</v>
      </c>
      <c r="L93" s="46">
        <f t="shared" si="13"/>
        <v>34500</v>
      </c>
      <c r="M93" s="47">
        <f t="shared" si="14"/>
        <v>2093520.0000000002</v>
      </c>
      <c r="N93" s="4"/>
      <c r="O93" s="2"/>
      <c r="P93" s="2"/>
      <c r="Q93" s="2"/>
      <c r="R93" s="2"/>
    </row>
    <row r="94" spans="1:18" ht="16.5" x14ac:dyDescent="0.3">
      <c r="A94" s="62">
        <v>93</v>
      </c>
      <c r="B94" s="43">
        <v>2301</v>
      </c>
      <c r="C94" s="43">
        <v>23</v>
      </c>
      <c r="D94" s="43" t="s">
        <v>15</v>
      </c>
      <c r="E94" s="43">
        <v>1001</v>
      </c>
      <c r="F94" s="43">
        <v>57</v>
      </c>
      <c r="G94" s="43">
        <f t="shared" si="9"/>
        <v>1058</v>
      </c>
      <c r="H94" s="43">
        <f t="shared" si="10"/>
        <v>1163.8000000000002</v>
      </c>
      <c r="I94" s="44">
        <f>I93+70</f>
        <v>20120</v>
      </c>
      <c r="J94" s="45">
        <f t="shared" si="11"/>
        <v>21286960</v>
      </c>
      <c r="K94" s="45">
        <f t="shared" si="12"/>
        <v>24054265</v>
      </c>
      <c r="L94" s="46">
        <f t="shared" si="13"/>
        <v>50000</v>
      </c>
      <c r="M94" s="47">
        <f t="shared" si="14"/>
        <v>3025880.0000000005</v>
      </c>
      <c r="N94" s="4"/>
      <c r="O94" s="2"/>
      <c r="P94" s="2"/>
      <c r="Q94" s="2"/>
      <c r="R94" s="2"/>
    </row>
    <row r="95" spans="1:18" ht="16.5" x14ac:dyDescent="0.3">
      <c r="A95" s="62">
        <v>94</v>
      </c>
      <c r="B95" s="43">
        <v>2302</v>
      </c>
      <c r="C95" s="43">
        <v>23</v>
      </c>
      <c r="D95" s="43" t="s">
        <v>14</v>
      </c>
      <c r="E95" s="43">
        <v>740</v>
      </c>
      <c r="F95" s="43">
        <v>49</v>
      </c>
      <c r="G95" s="43">
        <f t="shared" si="9"/>
        <v>789</v>
      </c>
      <c r="H95" s="43">
        <f t="shared" si="10"/>
        <v>867.90000000000009</v>
      </c>
      <c r="I95" s="44">
        <f>I94</f>
        <v>20120</v>
      </c>
      <c r="J95" s="45">
        <f t="shared" si="11"/>
        <v>15874680</v>
      </c>
      <c r="K95" s="45">
        <f t="shared" si="12"/>
        <v>17938388</v>
      </c>
      <c r="L95" s="46">
        <f t="shared" si="13"/>
        <v>37500</v>
      </c>
      <c r="M95" s="47">
        <f t="shared" si="14"/>
        <v>2256540.0000000005</v>
      </c>
      <c r="N95" s="4"/>
      <c r="O95" s="2"/>
      <c r="P95" s="2"/>
      <c r="Q95" s="2"/>
      <c r="R95" s="2"/>
    </row>
    <row r="96" spans="1:18" ht="16.5" x14ac:dyDescent="0.3">
      <c r="A96" s="62">
        <v>95</v>
      </c>
      <c r="B96" s="43">
        <v>2303</v>
      </c>
      <c r="C96" s="43">
        <v>23</v>
      </c>
      <c r="D96" s="43" t="s">
        <v>14</v>
      </c>
      <c r="E96" s="43">
        <v>740</v>
      </c>
      <c r="F96" s="43">
        <v>49</v>
      </c>
      <c r="G96" s="43">
        <f t="shared" si="9"/>
        <v>789</v>
      </c>
      <c r="H96" s="43">
        <f t="shared" si="10"/>
        <v>867.90000000000009</v>
      </c>
      <c r="I96" s="44">
        <f>I95</f>
        <v>20120</v>
      </c>
      <c r="J96" s="45">
        <f t="shared" si="11"/>
        <v>15874680</v>
      </c>
      <c r="K96" s="45">
        <f t="shared" si="12"/>
        <v>17938388</v>
      </c>
      <c r="L96" s="46">
        <f t="shared" si="13"/>
        <v>37500</v>
      </c>
      <c r="M96" s="47">
        <f t="shared" si="14"/>
        <v>2256540.0000000005</v>
      </c>
      <c r="N96" s="4"/>
      <c r="O96" s="2"/>
      <c r="P96" s="2"/>
      <c r="Q96" s="2"/>
      <c r="R96" s="2"/>
    </row>
    <row r="97" spans="1:18" ht="16.5" x14ac:dyDescent="0.3">
      <c r="A97" s="62">
        <v>96</v>
      </c>
      <c r="B97" s="43">
        <v>2304</v>
      </c>
      <c r="C97" s="43">
        <v>23</v>
      </c>
      <c r="D97" s="43" t="s">
        <v>15</v>
      </c>
      <c r="E97" s="43">
        <v>1001</v>
      </c>
      <c r="F97" s="43">
        <v>57</v>
      </c>
      <c r="G97" s="43">
        <f t="shared" si="9"/>
        <v>1058</v>
      </c>
      <c r="H97" s="43">
        <f t="shared" si="10"/>
        <v>1163.8000000000002</v>
      </c>
      <c r="I97" s="44">
        <f>I96</f>
        <v>20120</v>
      </c>
      <c r="J97" s="45">
        <f t="shared" si="11"/>
        <v>21286960</v>
      </c>
      <c r="K97" s="45">
        <f t="shared" si="12"/>
        <v>24054265</v>
      </c>
      <c r="L97" s="46">
        <f t="shared" si="13"/>
        <v>50000</v>
      </c>
      <c r="M97" s="47">
        <f t="shared" si="14"/>
        <v>3025880.0000000005</v>
      </c>
      <c r="N97" s="4"/>
      <c r="O97" s="2"/>
      <c r="P97" s="2"/>
      <c r="Q97" s="2"/>
      <c r="R97" s="2"/>
    </row>
    <row r="98" spans="1:18" ht="16.5" x14ac:dyDescent="0.3">
      <c r="A98" s="62">
        <v>97</v>
      </c>
      <c r="B98" s="43">
        <v>2305</v>
      </c>
      <c r="C98" s="43">
        <v>23</v>
      </c>
      <c r="D98" s="43" t="s">
        <v>14</v>
      </c>
      <c r="E98" s="43">
        <v>683</v>
      </c>
      <c r="F98" s="43">
        <v>49</v>
      </c>
      <c r="G98" s="43">
        <f t="shared" si="9"/>
        <v>732</v>
      </c>
      <c r="H98" s="43">
        <f t="shared" si="10"/>
        <v>805.2</v>
      </c>
      <c r="I98" s="44">
        <f>I97</f>
        <v>20120</v>
      </c>
      <c r="J98" s="45">
        <f t="shared" si="11"/>
        <v>14727840</v>
      </c>
      <c r="K98" s="45">
        <f t="shared" si="12"/>
        <v>16642459</v>
      </c>
      <c r="L98" s="46">
        <f t="shared" si="13"/>
        <v>34500</v>
      </c>
      <c r="M98" s="47">
        <f t="shared" si="14"/>
        <v>2093520.0000000002</v>
      </c>
      <c r="N98" s="4"/>
      <c r="O98" s="2"/>
      <c r="P98" s="2"/>
      <c r="Q98" s="2"/>
      <c r="R98" s="2"/>
    </row>
    <row r="99" spans="1:18" ht="16.5" x14ac:dyDescent="0.3">
      <c r="A99" s="62">
        <v>98</v>
      </c>
      <c r="B99" s="43">
        <v>2306</v>
      </c>
      <c r="C99" s="43">
        <v>23</v>
      </c>
      <c r="D99" s="43" t="s">
        <v>14</v>
      </c>
      <c r="E99" s="43">
        <v>683</v>
      </c>
      <c r="F99" s="43">
        <v>49</v>
      </c>
      <c r="G99" s="43">
        <f t="shared" si="9"/>
        <v>732</v>
      </c>
      <c r="H99" s="43">
        <f t="shared" si="10"/>
        <v>805.2</v>
      </c>
      <c r="I99" s="44">
        <f>I98</f>
        <v>20120</v>
      </c>
      <c r="J99" s="45">
        <f t="shared" si="11"/>
        <v>14727840</v>
      </c>
      <c r="K99" s="45">
        <f t="shared" si="12"/>
        <v>16642459</v>
      </c>
      <c r="L99" s="46">
        <f t="shared" si="13"/>
        <v>34500</v>
      </c>
      <c r="M99" s="47">
        <f t="shared" si="14"/>
        <v>2093520.0000000002</v>
      </c>
      <c r="N99" s="4"/>
      <c r="O99" s="2"/>
      <c r="P99" s="2"/>
      <c r="Q99" s="2"/>
      <c r="R99" s="2"/>
    </row>
    <row r="100" spans="1:18" ht="16.5" x14ac:dyDescent="0.3">
      <c r="A100" s="62">
        <v>99</v>
      </c>
      <c r="B100" s="43">
        <v>2401</v>
      </c>
      <c r="C100" s="43">
        <v>24</v>
      </c>
      <c r="D100" s="43" t="s">
        <v>15</v>
      </c>
      <c r="E100" s="43">
        <v>1001</v>
      </c>
      <c r="F100" s="43">
        <v>57</v>
      </c>
      <c r="G100" s="43">
        <f t="shared" si="9"/>
        <v>1058</v>
      </c>
      <c r="H100" s="43">
        <f t="shared" si="10"/>
        <v>1163.8000000000002</v>
      </c>
      <c r="I100" s="44">
        <f>I99+70</f>
        <v>20190</v>
      </c>
      <c r="J100" s="45">
        <f t="shared" si="11"/>
        <v>21361020</v>
      </c>
      <c r="K100" s="45">
        <f t="shared" si="12"/>
        <v>24137953</v>
      </c>
      <c r="L100" s="46">
        <f t="shared" si="13"/>
        <v>50500</v>
      </c>
      <c r="M100" s="47">
        <f t="shared" si="14"/>
        <v>3025880.0000000005</v>
      </c>
      <c r="N100" s="4"/>
      <c r="O100" s="2"/>
      <c r="P100" s="2"/>
      <c r="Q100" s="2"/>
      <c r="R100" s="2"/>
    </row>
    <row r="101" spans="1:18" ht="16.5" x14ac:dyDescent="0.3">
      <c r="A101" s="62">
        <v>100</v>
      </c>
      <c r="B101" s="43">
        <v>2402</v>
      </c>
      <c r="C101" s="43">
        <v>24</v>
      </c>
      <c r="D101" s="43" t="s">
        <v>14</v>
      </c>
      <c r="E101" s="43">
        <v>740</v>
      </c>
      <c r="F101" s="43">
        <v>49</v>
      </c>
      <c r="G101" s="43">
        <f t="shared" si="9"/>
        <v>789</v>
      </c>
      <c r="H101" s="43">
        <f t="shared" si="10"/>
        <v>867.90000000000009</v>
      </c>
      <c r="I101" s="44">
        <f>I100</f>
        <v>20190</v>
      </c>
      <c r="J101" s="45">
        <f t="shared" si="11"/>
        <v>15929910</v>
      </c>
      <c r="K101" s="45">
        <f t="shared" si="12"/>
        <v>18000798</v>
      </c>
      <c r="L101" s="46">
        <f t="shared" si="13"/>
        <v>37500</v>
      </c>
      <c r="M101" s="47">
        <f t="shared" si="14"/>
        <v>2256540.0000000005</v>
      </c>
      <c r="N101" s="4"/>
      <c r="O101" s="2"/>
      <c r="P101" s="2"/>
      <c r="Q101" s="2"/>
      <c r="R101" s="2"/>
    </row>
    <row r="102" spans="1:18" ht="16.5" x14ac:dyDescent="0.3">
      <c r="A102" s="62">
        <v>101</v>
      </c>
      <c r="B102" s="43">
        <v>2403</v>
      </c>
      <c r="C102" s="43">
        <v>24</v>
      </c>
      <c r="D102" s="43" t="s">
        <v>14</v>
      </c>
      <c r="E102" s="43">
        <v>740</v>
      </c>
      <c r="F102" s="43">
        <v>49</v>
      </c>
      <c r="G102" s="43">
        <f t="shared" si="9"/>
        <v>789</v>
      </c>
      <c r="H102" s="43">
        <f t="shared" si="10"/>
        <v>867.90000000000009</v>
      </c>
      <c r="I102" s="44">
        <f>I101</f>
        <v>20190</v>
      </c>
      <c r="J102" s="45">
        <f t="shared" si="11"/>
        <v>15929910</v>
      </c>
      <c r="K102" s="45">
        <f t="shared" si="12"/>
        <v>18000798</v>
      </c>
      <c r="L102" s="46">
        <f t="shared" si="13"/>
        <v>37500</v>
      </c>
      <c r="M102" s="47">
        <f t="shared" si="14"/>
        <v>2256540.0000000005</v>
      </c>
      <c r="N102" s="4"/>
      <c r="O102" s="2"/>
      <c r="P102" s="2"/>
      <c r="Q102" s="2"/>
      <c r="R102" s="2"/>
    </row>
    <row r="103" spans="1:18" ht="16.5" x14ac:dyDescent="0.3">
      <c r="A103" s="62">
        <v>102</v>
      </c>
      <c r="B103" s="43">
        <v>2404</v>
      </c>
      <c r="C103" s="43">
        <v>24</v>
      </c>
      <c r="D103" s="43" t="s">
        <v>15</v>
      </c>
      <c r="E103" s="43">
        <v>1001</v>
      </c>
      <c r="F103" s="43">
        <v>57</v>
      </c>
      <c r="G103" s="43">
        <f t="shared" si="9"/>
        <v>1058</v>
      </c>
      <c r="H103" s="43">
        <f t="shared" si="10"/>
        <v>1163.8000000000002</v>
      </c>
      <c r="I103" s="44">
        <f>I102</f>
        <v>20190</v>
      </c>
      <c r="J103" s="45">
        <f t="shared" si="11"/>
        <v>21361020</v>
      </c>
      <c r="K103" s="45">
        <f t="shared" si="12"/>
        <v>24137953</v>
      </c>
      <c r="L103" s="46">
        <f t="shared" si="13"/>
        <v>50500</v>
      </c>
      <c r="M103" s="47">
        <f t="shared" si="14"/>
        <v>3025880.0000000005</v>
      </c>
      <c r="N103" s="4"/>
      <c r="O103" s="2"/>
      <c r="P103" s="2"/>
      <c r="Q103" s="2"/>
      <c r="R103" s="2"/>
    </row>
    <row r="104" spans="1:18" ht="16.5" x14ac:dyDescent="0.3">
      <c r="A104" s="62">
        <v>103</v>
      </c>
      <c r="B104" s="43">
        <v>2405</v>
      </c>
      <c r="C104" s="43">
        <v>24</v>
      </c>
      <c r="D104" s="43" t="s">
        <v>14</v>
      </c>
      <c r="E104" s="43">
        <v>683</v>
      </c>
      <c r="F104" s="43">
        <v>49</v>
      </c>
      <c r="G104" s="43">
        <f t="shared" si="9"/>
        <v>732</v>
      </c>
      <c r="H104" s="43">
        <f t="shared" si="10"/>
        <v>805.2</v>
      </c>
      <c r="I104" s="44">
        <f>I103</f>
        <v>20190</v>
      </c>
      <c r="J104" s="45">
        <f t="shared" si="11"/>
        <v>14779080</v>
      </c>
      <c r="K104" s="45">
        <f t="shared" si="12"/>
        <v>16700360</v>
      </c>
      <c r="L104" s="46">
        <f t="shared" si="13"/>
        <v>35000</v>
      </c>
      <c r="M104" s="47">
        <f t="shared" si="14"/>
        <v>2093520.0000000002</v>
      </c>
      <c r="N104" s="4"/>
      <c r="O104" s="2"/>
      <c r="P104" s="2"/>
      <c r="Q104" s="2"/>
      <c r="R104" s="2"/>
    </row>
    <row r="105" spans="1:18" ht="16.5" x14ac:dyDescent="0.3">
      <c r="A105" s="62">
        <v>104</v>
      </c>
      <c r="B105" s="43">
        <v>2406</v>
      </c>
      <c r="C105" s="43">
        <v>24</v>
      </c>
      <c r="D105" s="43" t="s">
        <v>14</v>
      </c>
      <c r="E105" s="43">
        <v>683</v>
      </c>
      <c r="F105" s="43">
        <v>49</v>
      </c>
      <c r="G105" s="43">
        <f t="shared" si="9"/>
        <v>732</v>
      </c>
      <c r="H105" s="43">
        <f t="shared" si="10"/>
        <v>805.2</v>
      </c>
      <c r="I105" s="44">
        <f>I104</f>
        <v>20190</v>
      </c>
      <c r="J105" s="45">
        <f t="shared" si="11"/>
        <v>14779080</v>
      </c>
      <c r="K105" s="45">
        <f t="shared" si="12"/>
        <v>16700360</v>
      </c>
      <c r="L105" s="46">
        <f t="shared" si="13"/>
        <v>35000</v>
      </c>
      <c r="M105" s="47">
        <f t="shared" si="14"/>
        <v>2093520.0000000002</v>
      </c>
      <c r="N105" s="4"/>
      <c r="O105" s="2"/>
      <c r="P105" s="2"/>
      <c r="Q105" s="2"/>
      <c r="R105" s="2"/>
    </row>
    <row r="106" spans="1:18" ht="16.5" x14ac:dyDescent="0.3">
      <c r="A106" s="62">
        <v>105</v>
      </c>
      <c r="B106" s="43">
        <v>2501</v>
      </c>
      <c r="C106" s="43">
        <v>25</v>
      </c>
      <c r="D106" s="43" t="s">
        <v>15</v>
      </c>
      <c r="E106" s="43">
        <v>1001</v>
      </c>
      <c r="F106" s="43">
        <v>57</v>
      </c>
      <c r="G106" s="43">
        <f t="shared" si="9"/>
        <v>1058</v>
      </c>
      <c r="H106" s="43">
        <f t="shared" si="10"/>
        <v>1163.8000000000002</v>
      </c>
      <c r="I106" s="44">
        <f>I105+70</f>
        <v>20260</v>
      </c>
      <c r="J106" s="45">
        <f t="shared" si="11"/>
        <v>21435080</v>
      </c>
      <c r="K106" s="45">
        <f t="shared" si="12"/>
        <v>24221640</v>
      </c>
      <c r="L106" s="46">
        <f t="shared" si="13"/>
        <v>50500</v>
      </c>
      <c r="M106" s="47">
        <f t="shared" si="14"/>
        <v>3025880.0000000005</v>
      </c>
      <c r="N106" s="4"/>
      <c r="O106" s="2"/>
      <c r="P106" s="2"/>
      <c r="Q106" s="2"/>
      <c r="R106" s="2"/>
    </row>
    <row r="107" spans="1:18" ht="16.5" x14ac:dyDescent="0.3">
      <c r="A107" s="62">
        <v>106</v>
      </c>
      <c r="B107" s="43">
        <v>2502</v>
      </c>
      <c r="C107" s="43">
        <v>25</v>
      </c>
      <c r="D107" s="43" t="s">
        <v>14</v>
      </c>
      <c r="E107" s="43">
        <v>740</v>
      </c>
      <c r="F107" s="43">
        <v>49</v>
      </c>
      <c r="G107" s="43">
        <f t="shared" si="9"/>
        <v>789</v>
      </c>
      <c r="H107" s="43">
        <f t="shared" si="10"/>
        <v>867.90000000000009</v>
      </c>
      <c r="I107" s="44">
        <f>I106</f>
        <v>20260</v>
      </c>
      <c r="J107" s="45">
        <f t="shared" si="11"/>
        <v>15985140</v>
      </c>
      <c r="K107" s="45">
        <f t="shared" si="12"/>
        <v>18063208</v>
      </c>
      <c r="L107" s="46">
        <f t="shared" si="13"/>
        <v>37500</v>
      </c>
      <c r="M107" s="47">
        <f t="shared" si="14"/>
        <v>2256540.0000000005</v>
      </c>
      <c r="N107" s="4"/>
      <c r="O107" s="2"/>
      <c r="P107" s="2"/>
      <c r="Q107" s="2"/>
      <c r="R107" s="2"/>
    </row>
    <row r="108" spans="1:18" ht="16.5" x14ac:dyDescent="0.3">
      <c r="A108" s="62">
        <v>107</v>
      </c>
      <c r="B108" s="43">
        <v>2503</v>
      </c>
      <c r="C108" s="43">
        <v>25</v>
      </c>
      <c r="D108" s="43" t="s">
        <v>14</v>
      </c>
      <c r="E108" s="43">
        <v>740</v>
      </c>
      <c r="F108" s="43">
        <v>49</v>
      </c>
      <c r="G108" s="43">
        <f t="shared" si="9"/>
        <v>789</v>
      </c>
      <c r="H108" s="43">
        <f t="shared" si="10"/>
        <v>867.90000000000009</v>
      </c>
      <c r="I108" s="44">
        <f>I107</f>
        <v>20260</v>
      </c>
      <c r="J108" s="45">
        <f t="shared" si="11"/>
        <v>15985140</v>
      </c>
      <c r="K108" s="45">
        <f t="shared" si="12"/>
        <v>18063208</v>
      </c>
      <c r="L108" s="46">
        <f t="shared" si="13"/>
        <v>37500</v>
      </c>
      <c r="M108" s="47">
        <f t="shared" si="14"/>
        <v>2256540.0000000005</v>
      </c>
      <c r="N108" s="4"/>
      <c r="O108" s="2"/>
      <c r="P108" s="2"/>
      <c r="Q108" s="2"/>
      <c r="R108" s="2"/>
    </row>
    <row r="109" spans="1:18" ht="16.5" x14ac:dyDescent="0.3">
      <c r="A109" s="62">
        <v>108</v>
      </c>
      <c r="B109" s="43">
        <v>2504</v>
      </c>
      <c r="C109" s="43">
        <v>25</v>
      </c>
      <c r="D109" s="43" t="s">
        <v>15</v>
      </c>
      <c r="E109" s="43">
        <v>1001</v>
      </c>
      <c r="F109" s="43">
        <v>57</v>
      </c>
      <c r="G109" s="43">
        <f t="shared" si="9"/>
        <v>1058</v>
      </c>
      <c r="H109" s="43">
        <f t="shared" si="10"/>
        <v>1163.8000000000002</v>
      </c>
      <c r="I109" s="44">
        <f>I108</f>
        <v>20260</v>
      </c>
      <c r="J109" s="45">
        <f t="shared" si="11"/>
        <v>21435080</v>
      </c>
      <c r="K109" s="45">
        <f t="shared" si="12"/>
        <v>24221640</v>
      </c>
      <c r="L109" s="46">
        <f t="shared" si="13"/>
        <v>50500</v>
      </c>
      <c r="M109" s="47">
        <f t="shared" si="14"/>
        <v>3025880.0000000005</v>
      </c>
      <c r="N109" s="4"/>
      <c r="O109" s="2"/>
      <c r="P109" s="2"/>
      <c r="Q109" s="2"/>
      <c r="R109" s="2"/>
    </row>
    <row r="110" spans="1:18" ht="16.5" x14ac:dyDescent="0.3">
      <c r="A110" s="62">
        <v>109</v>
      </c>
      <c r="B110" s="43">
        <v>2505</v>
      </c>
      <c r="C110" s="43">
        <v>25</v>
      </c>
      <c r="D110" s="43" t="s">
        <v>14</v>
      </c>
      <c r="E110" s="43">
        <v>683</v>
      </c>
      <c r="F110" s="43">
        <v>49</v>
      </c>
      <c r="G110" s="43">
        <f t="shared" si="9"/>
        <v>732</v>
      </c>
      <c r="H110" s="43">
        <f t="shared" si="10"/>
        <v>805.2</v>
      </c>
      <c r="I110" s="44">
        <f>I109</f>
        <v>20260</v>
      </c>
      <c r="J110" s="45">
        <f t="shared" si="11"/>
        <v>14830320</v>
      </c>
      <c r="K110" s="45">
        <f t="shared" si="12"/>
        <v>16758262</v>
      </c>
      <c r="L110" s="46">
        <f t="shared" si="13"/>
        <v>35000</v>
      </c>
      <c r="M110" s="47">
        <f t="shared" si="14"/>
        <v>2093520.0000000002</v>
      </c>
      <c r="N110" s="4"/>
      <c r="O110" s="2"/>
      <c r="P110" s="2"/>
      <c r="Q110" s="2"/>
      <c r="R110" s="2"/>
    </row>
    <row r="111" spans="1:18" ht="16.5" x14ac:dyDescent="0.3">
      <c r="A111" s="62">
        <v>110</v>
      </c>
      <c r="B111" s="43">
        <v>2506</v>
      </c>
      <c r="C111" s="43">
        <v>25</v>
      </c>
      <c r="D111" s="43" t="s">
        <v>14</v>
      </c>
      <c r="E111" s="43">
        <v>683</v>
      </c>
      <c r="F111" s="43">
        <v>49</v>
      </c>
      <c r="G111" s="43">
        <f t="shared" si="9"/>
        <v>732</v>
      </c>
      <c r="H111" s="43">
        <f t="shared" si="10"/>
        <v>805.2</v>
      </c>
      <c r="I111" s="44">
        <f>I110</f>
        <v>20260</v>
      </c>
      <c r="J111" s="45">
        <f t="shared" si="11"/>
        <v>14830320</v>
      </c>
      <c r="K111" s="45">
        <f t="shared" si="12"/>
        <v>16758262</v>
      </c>
      <c r="L111" s="46">
        <f t="shared" si="13"/>
        <v>35000</v>
      </c>
      <c r="M111" s="47">
        <f t="shared" si="14"/>
        <v>2093520.0000000002</v>
      </c>
      <c r="N111" s="4"/>
      <c r="O111" s="2"/>
      <c r="P111" s="2"/>
      <c r="Q111" s="2"/>
      <c r="R111" s="2"/>
    </row>
    <row r="112" spans="1:18" ht="16.5" x14ac:dyDescent="0.3">
      <c r="A112" s="62">
        <v>111</v>
      </c>
      <c r="B112" s="43">
        <v>2601</v>
      </c>
      <c r="C112" s="43">
        <v>26</v>
      </c>
      <c r="D112" s="43" t="s">
        <v>15</v>
      </c>
      <c r="E112" s="43">
        <v>1001</v>
      </c>
      <c r="F112" s="43">
        <v>57</v>
      </c>
      <c r="G112" s="43">
        <f t="shared" si="9"/>
        <v>1058</v>
      </c>
      <c r="H112" s="43">
        <f t="shared" si="10"/>
        <v>1163.8000000000002</v>
      </c>
      <c r="I112" s="44">
        <f>I111+70</f>
        <v>20330</v>
      </c>
      <c r="J112" s="45">
        <f t="shared" si="11"/>
        <v>21509140</v>
      </c>
      <c r="K112" s="45">
        <f t="shared" si="12"/>
        <v>24305328</v>
      </c>
      <c r="L112" s="46">
        <f t="shared" si="13"/>
        <v>50500</v>
      </c>
      <c r="M112" s="47">
        <f t="shared" si="14"/>
        <v>3025880.0000000005</v>
      </c>
      <c r="N112" s="4"/>
      <c r="O112" s="2"/>
      <c r="P112" s="2"/>
      <c r="Q112" s="2"/>
      <c r="R112" s="2"/>
    </row>
    <row r="113" spans="1:18" ht="16.5" x14ac:dyDescent="0.3">
      <c r="A113" s="62">
        <v>112</v>
      </c>
      <c r="B113" s="43">
        <v>2602</v>
      </c>
      <c r="C113" s="43">
        <v>26</v>
      </c>
      <c r="D113" s="43" t="s">
        <v>14</v>
      </c>
      <c r="E113" s="43">
        <v>740</v>
      </c>
      <c r="F113" s="43">
        <v>49</v>
      </c>
      <c r="G113" s="43">
        <f t="shared" si="9"/>
        <v>789</v>
      </c>
      <c r="H113" s="43">
        <f t="shared" si="10"/>
        <v>867.90000000000009</v>
      </c>
      <c r="I113" s="44">
        <f>I112</f>
        <v>20330</v>
      </c>
      <c r="J113" s="45">
        <f t="shared" si="11"/>
        <v>16040370</v>
      </c>
      <c r="K113" s="45">
        <f t="shared" si="12"/>
        <v>18125618</v>
      </c>
      <c r="L113" s="46">
        <f t="shared" si="13"/>
        <v>38000</v>
      </c>
      <c r="M113" s="47">
        <f t="shared" si="14"/>
        <v>2256540.0000000005</v>
      </c>
      <c r="N113" s="4"/>
      <c r="O113" s="2"/>
      <c r="P113" s="2"/>
      <c r="Q113" s="2"/>
      <c r="R113" s="2"/>
    </row>
    <row r="114" spans="1:18" ht="16.5" x14ac:dyDescent="0.3">
      <c r="A114" s="62">
        <v>113</v>
      </c>
      <c r="B114" s="43">
        <v>2603</v>
      </c>
      <c r="C114" s="43">
        <v>26</v>
      </c>
      <c r="D114" s="43" t="s">
        <v>14</v>
      </c>
      <c r="E114" s="43">
        <v>740</v>
      </c>
      <c r="F114" s="43">
        <v>49</v>
      </c>
      <c r="G114" s="43">
        <f t="shared" si="9"/>
        <v>789</v>
      </c>
      <c r="H114" s="43">
        <f t="shared" si="10"/>
        <v>867.90000000000009</v>
      </c>
      <c r="I114" s="44">
        <f>I113</f>
        <v>20330</v>
      </c>
      <c r="J114" s="45">
        <f t="shared" si="11"/>
        <v>16040370</v>
      </c>
      <c r="K114" s="45">
        <f t="shared" si="12"/>
        <v>18125618</v>
      </c>
      <c r="L114" s="46">
        <f t="shared" si="13"/>
        <v>38000</v>
      </c>
      <c r="M114" s="47">
        <f t="shared" si="14"/>
        <v>2256540.0000000005</v>
      </c>
      <c r="N114" s="4"/>
      <c r="O114" s="2"/>
      <c r="P114" s="2"/>
      <c r="Q114" s="2"/>
      <c r="R114" s="2"/>
    </row>
    <row r="115" spans="1:18" ht="16.5" x14ac:dyDescent="0.3">
      <c r="A115" s="62">
        <v>114</v>
      </c>
      <c r="B115" s="43">
        <v>2604</v>
      </c>
      <c r="C115" s="43">
        <v>26</v>
      </c>
      <c r="D115" s="43" t="s">
        <v>15</v>
      </c>
      <c r="E115" s="43">
        <v>1001</v>
      </c>
      <c r="F115" s="43">
        <v>57</v>
      </c>
      <c r="G115" s="43">
        <f t="shared" si="9"/>
        <v>1058</v>
      </c>
      <c r="H115" s="43">
        <f t="shared" si="10"/>
        <v>1163.8000000000002</v>
      </c>
      <c r="I115" s="44">
        <f>I114</f>
        <v>20330</v>
      </c>
      <c r="J115" s="45">
        <f t="shared" si="11"/>
        <v>21509140</v>
      </c>
      <c r="K115" s="45">
        <f t="shared" si="12"/>
        <v>24305328</v>
      </c>
      <c r="L115" s="46">
        <f t="shared" si="13"/>
        <v>50500</v>
      </c>
      <c r="M115" s="47">
        <f t="shared" si="14"/>
        <v>3025880.0000000005</v>
      </c>
      <c r="N115" s="4"/>
      <c r="O115" s="2"/>
      <c r="P115" s="2"/>
      <c r="Q115" s="2"/>
      <c r="R115" s="2"/>
    </row>
    <row r="116" spans="1:18" ht="16.5" x14ac:dyDescent="0.3">
      <c r="A116" s="62">
        <v>115</v>
      </c>
      <c r="B116" s="43">
        <v>2605</v>
      </c>
      <c r="C116" s="43">
        <v>26</v>
      </c>
      <c r="D116" s="43" t="s">
        <v>14</v>
      </c>
      <c r="E116" s="43">
        <v>683</v>
      </c>
      <c r="F116" s="43">
        <v>49</v>
      </c>
      <c r="G116" s="43">
        <f t="shared" si="9"/>
        <v>732</v>
      </c>
      <c r="H116" s="43">
        <f t="shared" si="10"/>
        <v>805.2</v>
      </c>
      <c r="I116" s="44">
        <f>I115</f>
        <v>20330</v>
      </c>
      <c r="J116" s="45">
        <f t="shared" si="11"/>
        <v>14881560</v>
      </c>
      <c r="K116" s="45">
        <f t="shared" si="12"/>
        <v>16816163</v>
      </c>
      <c r="L116" s="46">
        <f t="shared" si="13"/>
        <v>35000</v>
      </c>
      <c r="M116" s="47">
        <f t="shared" si="14"/>
        <v>2093520.0000000002</v>
      </c>
      <c r="N116" s="4"/>
      <c r="O116" s="2"/>
      <c r="P116" s="2"/>
      <c r="Q116" s="2"/>
      <c r="R116" s="2"/>
    </row>
    <row r="117" spans="1:18" ht="16.5" x14ac:dyDescent="0.3">
      <c r="A117" s="62">
        <v>116</v>
      </c>
      <c r="B117" s="43">
        <v>2606</v>
      </c>
      <c r="C117" s="43">
        <v>26</v>
      </c>
      <c r="D117" s="43" t="s">
        <v>14</v>
      </c>
      <c r="E117" s="43">
        <v>683</v>
      </c>
      <c r="F117" s="43">
        <v>49</v>
      </c>
      <c r="G117" s="43">
        <f t="shared" si="9"/>
        <v>732</v>
      </c>
      <c r="H117" s="43">
        <f t="shared" si="10"/>
        <v>805.2</v>
      </c>
      <c r="I117" s="44">
        <f>I116</f>
        <v>20330</v>
      </c>
      <c r="J117" s="45">
        <f t="shared" si="11"/>
        <v>14881560</v>
      </c>
      <c r="K117" s="45">
        <f t="shared" si="12"/>
        <v>16816163</v>
      </c>
      <c r="L117" s="46">
        <f t="shared" si="13"/>
        <v>35000</v>
      </c>
      <c r="M117" s="47">
        <f t="shared" si="14"/>
        <v>2093520.0000000002</v>
      </c>
      <c r="N117" s="4"/>
      <c r="O117" s="2"/>
      <c r="P117" s="2"/>
      <c r="Q117" s="2"/>
      <c r="R117" s="2"/>
    </row>
    <row r="118" spans="1:18" ht="16.5" x14ac:dyDescent="0.3">
      <c r="A118" s="62">
        <v>117</v>
      </c>
      <c r="B118" s="43">
        <v>2701</v>
      </c>
      <c r="C118" s="43">
        <v>27</v>
      </c>
      <c r="D118" s="43" t="s">
        <v>15</v>
      </c>
      <c r="E118" s="43">
        <v>1001</v>
      </c>
      <c r="F118" s="43">
        <v>57</v>
      </c>
      <c r="G118" s="43">
        <f t="shared" si="9"/>
        <v>1058</v>
      </c>
      <c r="H118" s="43">
        <f t="shared" si="10"/>
        <v>1163.8000000000002</v>
      </c>
      <c r="I118" s="44">
        <f>I117+70</f>
        <v>20400</v>
      </c>
      <c r="J118" s="45">
        <f t="shared" si="11"/>
        <v>21583200</v>
      </c>
      <c r="K118" s="45">
        <f t="shared" si="12"/>
        <v>24389016</v>
      </c>
      <c r="L118" s="46">
        <f t="shared" si="13"/>
        <v>51000</v>
      </c>
      <c r="M118" s="47">
        <f t="shared" si="14"/>
        <v>3025880.0000000005</v>
      </c>
      <c r="N118" s="4"/>
      <c r="O118" s="2"/>
      <c r="P118" s="2"/>
      <c r="Q118" s="2"/>
      <c r="R118" s="2"/>
    </row>
    <row r="119" spans="1:18" ht="16.5" x14ac:dyDescent="0.3">
      <c r="A119" s="62">
        <v>118</v>
      </c>
      <c r="B119" s="43">
        <v>2702</v>
      </c>
      <c r="C119" s="43">
        <v>27</v>
      </c>
      <c r="D119" s="43" t="s">
        <v>14</v>
      </c>
      <c r="E119" s="43">
        <v>740</v>
      </c>
      <c r="F119" s="43">
        <v>49</v>
      </c>
      <c r="G119" s="43">
        <f t="shared" si="9"/>
        <v>789</v>
      </c>
      <c r="H119" s="43">
        <f t="shared" si="10"/>
        <v>867.90000000000009</v>
      </c>
      <c r="I119" s="44">
        <f>I118</f>
        <v>20400</v>
      </c>
      <c r="J119" s="45">
        <f t="shared" si="11"/>
        <v>16095600</v>
      </c>
      <c r="K119" s="45">
        <f t="shared" si="12"/>
        <v>18188028</v>
      </c>
      <c r="L119" s="46">
        <f t="shared" si="13"/>
        <v>38000</v>
      </c>
      <c r="M119" s="47">
        <f t="shared" si="14"/>
        <v>2256540.0000000005</v>
      </c>
      <c r="N119" s="4"/>
      <c r="O119" s="2"/>
      <c r="P119" s="2"/>
      <c r="Q119" s="2"/>
      <c r="R119" s="2"/>
    </row>
    <row r="120" spans="1:18" ht="16.5" x14ac:dyDescent="0.3">
      <c r="A120" s="62">
        <v>119</v>
      </c>
      <c r="B120" s="43">
        <v>2703</v>
      </c>
      <c r="C120" s="43">
        <v>27</v>
      </c>
      <c r="D120" s="43" t="s">
        <v>14</v>
      </c>
      <c r="E120" s="43">
        <v>740</v>
      </c>
      <c r="F120" s="43">
        <v>49</v>
      </c>
      <c r="G120" s="43">
        <f t="shared" si="9"/>
        <v>789</v>
      </c>
      <c r="H120" s="43">
        <f t="shared" si="10"/>
        <v>867.90000000000009</v>
      </c>
      <c r="I120" s="44">
        <f>I119</f>
        <v>20400</v>
      </c>
      <c r="J120" s="45">
        <f t="shared" si="11"/>
        <v>16095600</v>
      </c>
      <c r="K120" s="45">
        <f t="shared" si="12"/>
        <v>18188028</v>
      </c>
      <c r="L120" s="46">
        <f t="shared" si="13"/>
        <v>38000</v>
      </c>
      <c r="M120" s="47">
        <f t="shared" si="14"/>
        <v>2256540.0000000005</v>
      </c>
      <c r="N120" s="4"/>
      <c r="O120" s="2"/>
      <c r="P120" s="2"/>
      <c r="Q120" s="2"/>
      <c r="R120" s="2"/>
    </row>
    <row r="121" spans="1:18" ht="16.5" x14ac:dyDescent="0.3">
      <c r="A121" s="62">
        <v>120</v>
      </c>
      <c r="B121" s="43">
        <v>2704</v>
      </c>
      <c r="C121" s="43">
        <v>27</v>
      </c>
      <c r="D121" s="43" t="s">
        <v>15</v>
      </c>
      <c r="E121" s="43">
        <v>1001</v>
      </c>
      <c r="F121" s="43">
        <v>57</v>
      </c>
      <c r="G121" s="43">
        <f t="shared" si="9"/>
        <v>1058</v>
      </c>
      <c r="H121" s="43">
        <f t="shared" si="10"/>
        <v>1163.8000000000002</v>
      </c>
      <c r="I121" s="44">
        <f>I120</f>
        <v>20400</v>
      </c>
      <c r="J121" s="45">
        <f t="shared" si="11"/>
        <v>21583200</v>
      </c>
      <c r="K121" s="45">
        <f t="shared" si="12"/>
        <v>24389016</v>
      </c>
      <c r="L121" s="46">
        <f t="shared" si="13"/>
        <v>51000</v>
      </c>
      <c r="M121" s="47">
        <f t="shared" si="14"/>
        <v>3025880.0000000005</v>
      </c>
      <c r="N121" s="4"/>
      <c r="O121" s="2"/>
      <c r="P121" s="2"/>
      <c r="Q121" s="2"/>
      <c r="R121" s="2"/>
    </row>
    <row r="122" spans="1:18" ht="16.5" x14ac:dyDescent="0.3">
      <c r="A122" s="62">
        <v>121</v>
      </c>
      <c r="B122" s="43">
        <v>2706</v>
      </c>
      <c r="C122" s="43">
        <v>27</v>
      </c>
      <c r="D122" s="43" t="s">
        <v>14</v>
      </c>
      <c r="E122" s="43">
        <v>683</v>
      </c>
      <c r="F122" s="43">
        <v>49</v>
      </c>
      <c r="G122" s="43">
        <f t="shared" si="9"/>
        <v>732</v>
      </c>
      <c r="H122" s="43">
        <f t="shared" si="10"/>
        <v>805.2</v>
      </c>
      <c r="I122" s="44">
        <f>I121</f>
        <v>20400</v>
      </c>
      <c r="J122" s="45">
        <f t="shared" si="11"/>
        <v>14932800</v>
      </c>
      <c r="K122" s="45">
        <f t="shared" si="12"/>
        <v>16874064</v>
      </c>
      <c r="L122" s="46">
        <f t="shared" si="13"/>
        <v>35000</v>
      </c>
      <c r="M122" s="47">
        <f t="shared" si="14"/>
        <v>2093520.0000000002</v>
      </c>
      <c r="N122" s="4"/>
      <c r="O122" s="2"/>
      <c r="P122" s="2"/>
      <c r="Q122" s="2"/>
      <c r="R122" s="2"/>
    </row>
    <row r="123" spans="1:18" ht="16.5" x14ac:dyDescent="0.3">
      <c r="A123" s="62">
        <v>122</v>
      </c>
      <c r="B123" s="43">
        <v>2801</v>
      </c>
      <c r="C123" s="43">
        <v>28</v>
      </c>
      <c r="D123" s="43" t="s">
        <v>15</v>
      </c>
      <c r="E123" s="43">
        <v>1001</v>
      </c>
      <c r="F123" s="43">
        <v>57</v>
      </c>
      <c r="G123" s="43">
        <f t="shared" si="9"/>
        <v>1058</v>
      </c>
      <c r="H123" s="43">
        <f t="shared" si="10"/>
        <v>1163.8000000000002</v>
      </c>
      <c r="I123" s="44">
        <f>I122</f>
        <v>20400</v>
      </c>
      <c r="J123" s="45">
        <f t="shared" si="11"/>
        <v>21583200</v>
      </c>
      <c r="K123" s="45">
        <f t="shared" si="12"/>
        <v>24389016</v>
      </c>
      <c r="L123" s="46">
        <f t="shared" si="13"/>
        <v>51000</v>
      </c>
      <c r="M123" s="47">
        <f t="shared" si="14"/>
        <v>3025880.0000000005</v>
      </c>
      <c r="N123" s="4"/>
      <c r="O123" s="2"/>
      <c r="P123" s="2"/>
      <c r="Q123" s="2"/>
      <c r="R123" s="2"/>
    </row>
    <row r="124" spans="1:18" ht="16.5" x14ac:dyDescent="0.3">
      <c r="A124" s="62">
        <v>123</v>
      </c>
      <c r="B124" s="43">
        <v>2802</v>
      </c>
      <c r="C124" s="43">
        <v>28</v>
      </c>
      <c r="D124" s="43" t="s">
        <v>14</v>
      </c>
      <c r="E124" s="43">
        <v>740</v>
      </c>
      <c r="F124" s="43">
        <v>49</v>
      </c>
      <c r="G124" s="43">
        <f t="shared" si="9"/>
        <v>789</v>
      </c>
      <c r="H124" s="43">
        <f t="shared" si="10"/>
        <v>867.90000000000009</v>
      </c>
      <c r="I124" s="44">
        <f>I123+70</f>
        <v>20470</v>
      </c>
      <c r="J124" s="45">
        <f t="shared" si="11"/>
        <v>16150830</v>
      </c>
      <c r="K124" s="45">
        <f t="shared" si="12"/>
        <v>18250438</v>
      </c>
      <c r="L124" s="46">
        <f t="shared" si="13"/>
        <v>38000</v>
      </c>
      <c r="M124" s="47">
        <f t="shared" si="14"/>
        <v>2256540.0000000005</v>
      </c>
      <c r="N124" s="4"/>
      <c r="O124" s="2"/>
      <c r="P124" s="2"/>
      <c r="Q124" s="2"/>
      <c r="R124" s="2"/>
    </row>
    <row r="125" spans="1:18" ht="16.5" x14ac:dyDescent="0.3">
      <c r="A125" s="62">
        <v>124</v>
      </c>
      <c r="B125" s="43">
        <v>2803</v>
      </c>
      <c r="C125" s="43">
        <v>28</v>
      </c>
      <c r="D125" s="43" t="s">
        <v>14</v>
      </c>
      <c r="E125" s="43">
        <v>740</v>
      </c>
      <c r="F125" s="43">
        <v>49</v>
      </c>
      <c r="G125" s="43">
        <f t="shared" si="9"/>
        <v>789</v>
      </c>
      <c r="H125" s="43">
        <f t="shared" si="10"/>
        <v>867.90000000000009</v>
      </c>
      <c r="I125" s="44">
        <f>I124</f>
        <v>20470</v>
      </c>
      <c r="J125" s="45">
        <f t="shared" si="11"/>
        <v>16150830</v>
      </c>
      <c r="K125" s="45">
        <f t="shared" si="12"/>
        <v>18250438</v>
      </c>
      <c r="L125" s="46">
        <f t="shared" si="13"/>
        <v>38000</v>
      </c>
      <c r="M125" s="47">
        <f t="shared" si="14"/>
        <v>2256540.0000000005</v>
      </c>
      <c r="N125" s="4"/>
      <c r="O125" s="2"/>
      <c r="P125" s="2"/>
      <c r="Q125" s="2"/>
      <c r="R125" s="2"/>
    </row>
    <row r="126" spans="1:18" ht="16.5" x14ac:dyDescent="0.3">
      <c r="A126" s="62">
        <v>125</v>
      </c>
      <c r="B126" s="43">
        <v>2804</v>
      </c>
      <c r="C126" s="43">
        <v>28</v>
      </c>
      <c r="D126" s="43" t="s">
        <v>15</v>
      </c>
      <c r="E126" s="43">
        <v>1001</v>
      </c>
      <c r="F126" s="43">
        <v>57</v>
      </c>
      <c r="G126" s="43">
        <f t="shared" si="9"/>
        <v>1058</v>
      </c>
      <c r="H126" s="43">
        <f t="shared" si="10"/>
        <v>1163.8000000000002</v>
      </c>
      <c r="I126" s="44">
        <f>I125</f>
        <v>20470</v>
      </c>
      <c r="J126" s="45">
        <f t="shared" si="11"/>
        <v>21657260</v>
      </c>
      <c r="K126" s="45">
        <f t="shared" si="12"/>
        <v>24472704</v>
      </c>
      <c r="L126" s="46">
        <f t="shared" si="13"/>
        <v>51000</v>
      </c>
      <c r="M126" s="47">
        <f t="shared" si="14"/>
        <v>3025880.0000000005</v>
      </c>
      <c r="N126" s="4"/>
      <c r="O126" s="2"/>
      <c r="P126" s="2"/>
      <c r="Q126" s="2"/>
      <c r="R126" s="2"/>
    </row>
    <row r="127" spans="1:18" ht="16.5" x14ac:dyDescent="0.3">
      <c r="A127" s="62">
        <v>126</v>
      </c>
      <c r="B127" s="43">
        <v>2805</v>
      </c>
      <c r="C127" s="43">
        <v>28</v>
      </c>
      <c r="D127" s="43" t="s">
        <v>14</v>
      </c>
      <c r="E127" s="43">
        <v>683</v>
      </c>
      <c r="F127" s="43">
        <v>49</v>
      </c>
      <c r="G127" s="43">
        <f t="shared" si="9"/>
        <v>732</v>
      </c>
      <c r="H127" s="43">
        <f t="shared" si="10"/>
        <v>805.2</v>
      </c>
      <c r="I127" s="44">
        <f>I126</f>
        <v>20470</v>
      </c>
      <c r="J127" s="45">
        <f t="shared" si="11"/>
        <v>14984040</v>
      </c>
      <c r="K127" s="45">
        <f t="shared" si="12"/>
        <v>16931965</v>
      </c>
      <c r="L127" s="46">
        <f t="shared" si="13"/>
        <v>35500</v>
      </c>
      <c r="M127" s="47">
        <f t="shared" si="14"/>
        <v>2093520.0000000002</v>
      </c>
      <c r="N127" s="4"/>
      <c r="O127" s="2"/>
      <c r="P127" s="2"/>
      <c r="Q127" s="2"/>
      <c r="R127" s="2"/>
    </row>
    <row r="128" spans="1:18" ht="16.5" x14ac:dyDescent="0.3">
      <c r="A128" s="62">
        <v>127</v>
      </c>
      <c r="B128" s="43">
        <v>2806</v>
      </c>
      <c r="C128" s="43">
        <v>28</v>
      </c>
      <c r="D128" s="43" t="s">
        <v>14</v>
      </c>
      <c r="E128" s="43">
        <v>683</v>
      </c>
      <c r="F128" s="43">
        <v>49</v>
      </c>
      <c r="G128" s="43">
        <f t="shared" si="9"/>
        <v>732</v>
      </c>
      <c r="H128" s="43">
        <f t="shared" si="10"/>
        <v>805.2</v>
      </c>
      <c r="I128" s="44">
        <f>I127</f>
        <v>20470</v>
      </c>
      <c r="J128" s="45">
        <f t="shared" si="11"/>
        <v>14984040</v>
      </c>
      <c r="K128" s="45">
        <f t="shared" si="12"/>
        <v>16931965</v>
      </c>
      <c r="L128" s="46">
        <f t="shared" si="13"/>
        <v>35500</v>
      </c>
      <c r="M128" s="47">
        <f t="shared" si="14"/>
        <v>2093520.0000000002</v>
      </c>
      <c r="N128" s="4"/>
      <c r="O128" s="2"/>
      <c r="P128" s="2"/>
      <c r="Q128" s="2"/>
      <c r="R128" s="2"/>
    </row>
    <row r="129" spans="1:18" ht="16.5" x14ac:dyDescent="0.3">
      <c r="A129" s="62">
        <v>128</v>
      </c>
      <c r="B129" s="43">
        <v>2901</v>
      </c>
      <c r="C129" s="43">
        <v>29</v>
      </c>
      <c r="D129" s="43" t="s">
        <v>15</v>
      </c>
      <c r="E129" s="43">
        <v>1001</v>
      </c>
      <c r="F129" s="43">
        <v>57</v>
      </c>
      <c r="G129" s="43">
        <f t="shared" si="9"/>
        <v>1058</v>
      </c>
      <c r="H129" s="43">
        <f t="shared" si="10"/>
        <v>1163.8000000000002</v>
      </c>
      <c r="I129" s="44">
        <f>I128+70</f>
        <v>20540</v>
      </c>
      <c r="J129" s="45">
        <f t="shared" si="11"/>
        <v>21731320</v>
      </c>
      <c r="K129" s="45">
        <f t="shared" si="12"/>
        <v>24556392</v>
      </c>
      <c r="L129" s="46">
        <f t="shared" si="13"/>
        <v>51000</v>
      </c>
      <c r="M129" s="47">
        <f t="shared" si="14"/>
        <v>3025880.0000000005</v>
      </c>
      <c r="N129" s="4"/>
      <c r="O129" s="2"/>
      <c r="P129" s="2"/>
      <c r="Q129" s="2"/>
      <c r="R129" s="2"/>
    </row>
    <row r="130" spans="1:18" ht="16.5" x14ac:dyDescent="0.3">
      <c r="A130" s="62">
        <v>129</v>
      </c>
      <c r="B130" s="43">
        <v>2902</v>
      </c>
      <c r="C130" s="43">
        <v>29</v>
      </c>
      <c r="D130" s="43" t="s">
        <v>14</v>
      </c>
      <c r="E130" s="43">
        <v>740</v>
      </c>
      <c r="F130" s="43">
        <v>49</v>
      </c>
      <c r="G130" s="43">
        <f t="shared" ref="G130:G188" si="15">E130+F130</f>
        <v>789</v>
      </c>
      <c r="H130" s="43">
        <f t="shared" ref="H130:H188" si="16">G130*1.1</f>
        <v>867.90000000000009</v>
      </c>
      <c r="I130" s="44">
        <f>I129</f>
        <v>20540</v>
      </c>
      <c r="J130" s="45">
        <f t="shared" si="11"/>
        <v>16206060</v>
      </c>
      <c r="K130" s="45">
        <f t="shared" si="12"/>
        <v>18312848</v>
      </c>
      <c r="L130" s="46">
        <f t="shared" si="13"/>
        <v>38000</v>
      </c>
      <c r="M130" s="47">
        <f t="shared" si="14"/>
        <v>2256540.0000000005</v>
      </c>
      <c r="N130" s="4"/>
      <c r="O130" s="2"/>
      <c r="P130" s="2"/>
      <c r="Q130" s="2"/>
      <c r="R130" s="2"/>
    </row>
    <row r="131" spans="1:18" ht="16.5" x14ac:dyDescent="0.3">
      <c r="A131" s="62">
        <v>130</v>
      </c>
      <c r="B131" s="43">
        <v>2903</v>
      </c>
      <c r="C131" s="43">
        <v>29</v>
      </c>
      <c r="D131" s="43" t="s">
        <v>14</v>
      </c>
      <c r="E131" s="43">
        <v>740</v>
      </c>
      <c r="F131" s="43">
        <v>49</v>
      </c>
      <c r="G131" s="43">
        <f t="shared" si="15"/>
        <v>789</v>
      </c>
      <c r="H131" s="43">
        <f t="shared" si="16"/>
        <v>867.90000000000009</v>
      </c>
      <c r="I131" s="44">
        <f>I130</f>
        <v>20540</v>
      </c>
      <c r="J131" s="45">
        <f t="shared" ref="J131:J188" si="17">ROUND(G131*I131,0)</f>
        <v>16206060</v>
      </c>
      <c r="K131" s="45">
        <f t="shared" ref="K131:K188" si="18">ROUND(J131*1.13,0)</f>
        <v>18312848</v>
      </c>
      <c r="L131" s="46">
        <f t="shared" ref="L131:L188" si="19">MROUND((K131*0.025/12),500)</f>
        <v>38000</v>
      </c>
      <c r="M131" s="47">
        <f t="shared" ref="M131:M188" si="20">H131*2600</f>
        <v>2256540.0000000005</v>
      </c>
      <c r="N131" s="4"/>
      <c r="O131" s="2"/>
      <c r="P131" s="2"/>
      <c r="Q131" s="2"/>
      <c r="R131" s="2"/>
    </row>
    <row r="132" spans="1:18" ht="16.5" x14ac:dyDescent="0.3">
      <c r="A132" s="62">
        <v>131</v>
      </c>
      <c r="B132" s="43">
        <v>2904</v>
      </c>
      <c r="C132" s="43">
        <v>29</v>
      </c>
      <c r="D132" s="43" t="s">
        <v>15</v>
      </c>
      <c r="E132" s="43">
        <v>1001</v>
      </c>
      <c r="F132" s="43">
        <v>57</v>
      </c>
      <c r="G132" s="43">
        <f t="shared" si="15"/>
        <v>1058</v>
      </c>
      <c r="H132" s="43">
        <f t="shared" si="16"/>
        <v>1163.8000000000002</v>
      </c>
      <c r="I132" s="44">
        <f>I131</f>
        <v>20540</v>
      </c>
      <c r="J132" s="45">
        <f t="shared" si="17"/>
        <v>21731320</v>
      </c>
      <c r="K132" s="45">
        <f t="shared" si="18"/>
        <v>24556392</v>
      </c>
      <c r="L132" s="46">
        <f t="shared" si="19"/>
        <v>51000</v>
      </c>
      <c r="M132" s="47">
        <f t="shared" si="20"/>
        <v>3025880.0000000005</v>
      </c>
      <c r="N132" s="4"/>
      <c r="O132" s="2"/>
      <c r="P132" s="2"/>
      <c r="Q132" s="2"/>
      <c r="R132" s="2"/>
    </row>
    <row r="133" spans="1:18" ht="16.5" x14ac:dyDescent="0.3">
      <c r="A133" s="62">
        <v>132</v>
      </c>
      <c r="B133" s="43">
        <v>2905</v>
      </c>
      <c r="C133" s="43">
        <v>29</v>
      </c>
      <c r="D133" s="43" t="s">
        <v>14</v>
      </c>
      <c r="E133" s="43">
        <v>683</v>
      </c>
      <c r="F133" s="43">
        <v>49</v>
      </c>
      <c r="G133" s="43">
        <f t="shared" si="15"/>
        <v>732</v>
      </c>
      <c r="H133" s="43">
        <f t="shared" si="16"/>
        <v>805.2</v>
      </c>
      <c r="I133" s="44">
        <f>I132</f>
        <v>20540</v>
      </c>
      <c r="J133" s="45">
        <f t="shared" si="17"/>
        <v>15035280</v>
      </c>
      <c r="K133" s="45">
        <f t="shared" si="18"/>
        <v>16989866</v>
      </c>
      <c r="L133" s="46">
        <f t="shared" si="19"/>
        <v>35500</v>
      </c>
      <c r="M133" s="47">
        <f t="shared" si="20"/>
        <v>2093520.0000000002</v>
      </c>
      <c r="N133" s="4"/>
      <c r="O133" s="2"/>
      <c r="P133" s="2"/>
      <c r="Q133" s="2"/>
      <c r="R133" s="2"/>
    </row>
    <row r="134" spans="1:18" ht="16.5" x14ac:dyDescent="0.3">
      <c r="A134" s="62">
        <v>133</v>
      </c>
      <c r="B134" s="43">
        <v>2906</v>
      </c>
      <c r="C134" s="43">
        <v>29</v>
      </c>
      <c r="D134" s="43" t="s">
        <v>14</v>
      </c>
      <c r="E134" s="43">
        <v>683</v>
      </c>
      <c r="F134" s="43">
        <v>49</v>
      </c>
      <c r="G134" s="43">
        <f t="shared" si="15"/>
        <v>732</v>
      </c>
      <c r="H134" s="43">
        <f t="shared" si="16"/>
        <v>805.2</v>
      </c>
      <c r="I134" s="44">
        <f>I133</f>
        <v>20540</v>
      </c>
      <c r="J134" s="45">
        <f t="shared" si="17"/>
        <v>15035280</v>
      </c>
      <c r="K134" s="45">
        <f t="shared" si="18"/>
        <v>16989866</v>
      </c>
      <c r="L134" s="46">
        <f t="shared" si="19"/>
        <v>35500</v>
      </c>
      <c r="M134" s="47">
        <f t="shared" si="20"/>
        <v>2093520.0000000002</v>
      </c>
      <c r="N134" s="4"/>
      <c r="O134" s="2"/>
      <c r="P134" s="2"/>
      <c r="Q134" s="2"/>
      <c r="R134" s="2"/>
    </row>
    <row r="135" spans="1:18" ht="16.5" x14ac:dyDescent="0.3">
      <c r="A135" s="62">
        <v>134</v>
      </c>
      <c r="B135" s="43">
        <v>3001</v>
      </c>
      <c r="C135" s="43">
        <v>30</v>
      </c>
      <c r="D135" s="43" t="s">
        <v>15</v>
      </c>
      <c r="E135" s="43">
        <v>1025</v>
      </c>
      <c r="F135" s="43">
        <v>96</v>
      </c>
      <c r="G135" s="43">
        <f t="shared" si="15"/>
        <v>1121</v>
      </c>
      <c r="H135" s="43">
        <f t="shared" si="16"/>
        <v>1233.1000000000001</v>
      </c>
      <c r="I135" s="44">
        <f>I134+70</f>
        <v>20610</v>
      </c>
      <c r="J135" s="45">
        <f t="shared" si="17"/>
        <v>23103810</v>
      </c>
      <c r="K135" s="45">
        <f t="shared" si="18"/>
        <v>26107305</v>
      </c>
      <c r="L135" s="46">
        <f t="shared" si="19"/>
        <v>54500</v>
      </c>
      <c r="M135" s="47">
        <f t="shared" si="20"/>
        <v>3206060.0000000005</v>
      </c>
      <c r="N135" s="4"/>
      <c r="O135" s="2"/>
      <c r="P135" s="2"/>
      <c r="Q135" s="2"/>
      <c r="R135" s="2"/>
    </row>
    <row r="136" spans="1:18" ht="16.5" x14ac:dyDescent="0.3">
      <c r="A136" s="62">
        <v>135</v>
      </c>
      <c r="B136" s="43">
        <v>3002</v>
      </c>
      <c r="C136" s="43">
        <v>30</v>
      </c>
      <c r="D136" s="43" t="s">
        <v>14</v>
      </c>
      <c r="E136" s="43">
        <v>740</v>
      </c>
      <c r="F136" s="43">
        <v>49</v>
      </c>
      <c r="G136" s="43">
        <f t="shared" si="15"/>
        <v>789</v>
      </c>
      <c r="H136" s="43">
        <f t="shared" si="16"/>
        <v>867.90000000000009</v>
      </c>
      <c r="I136" s="44">
        <f>I135</f>
        <v>20610</v>
      </c>
      <c r="J136" s="45">
        <f t="shared" si="17"/>
        <v>16261290</v>
      </c>
      <c r="K136" s="45">
        <f t="shared" si="18"/>
        <v>18375258</v>
      </c>
      <c r="L136" s="46">
        <f t="shared" si="19"/>
        <v>38500</v>
      </c>
      <c r="M136" s="47">
        <f t="shared" si="20"/>
        <v>2256540.0000000005</v>
      </c>
      <c r="N136" s="4"/>
      <c r="O136" s="2"/>
      <c r="P136" s="2"/>
      <c r="Q136" s="2"/>
      <c r="R136" s="2"/>
    </row>
    <row r="137" spans="1:18" ht="16.5" x14ac:dyDescent="0.3">
      <c r="A137" s="62">
        <v>136</v>
      </c>
      <c r="B137" s="43">
        <v>3003</v>
      </c>
      <c r="C137" s="43">
        <v>30</v>
      </c>
      <c r="D137" s="43" t="s">
        <v>14</v>
      </c>
      <c r="E137" s="43">
        <v>740</v>
      </c>
      <c r="F137" s="43">
        <v>49</v>
      </c>
      <c r="G137" s="43">
        <f t="shared" si="15"/>
        <v>789</v>
      </c>
      <c r="H137" s="43">
        <f t="shared" si="16"/>
        <v>867.90000000000009</v>
      </c>
      <c r="I137" s="44">
        <f>I136</f>
        <v>20610</v>
      </c>
      <c r="J137" s="45">
        <f t="shared" si="17"/>
        <v>16261290</v>
      </c>
      <c r="K137" s="45">
        <f t="shared" si="18"/>
        <v>18375258</v>
      </c>
      <c r="L137" s="46">
        <f t="shared" si="19"/>
        <v>38500</v>
      </c>
      <c r="M137" s="47">
        <f t="shared" si="20"/>
        <v>2256540.0000000005</v>
      </c>
      <c r="N137" s="4"/>
      <c r="O137" s="2"/>
      <c r="P137" s="2"/>
      <c r="Q137" s="2"/>
      <c r="R137" s="2"/>
    </row>
    <row r="138" spans="1:18" ht="16.5" x14ac:dyDescent="0.3">
      <c r="A138" s="62">
        <v>137</v>
      </c>
      <c r="B138" s="43">
        <v>3004</v>
      </c>
      <c r="C138" s="43">
        <v>30</v>
      </c>
      <c r="D138" s="43" t="s">
        <v>15</v>
      </c>
      <c r="E138" s="43">
        <v>1025</v>
      </c>
      <c r="F138" s="43">
        <v>96</v>
      </c>
      <c r="G138" s="43">
        <f t="shared" si="15"/>
        <v>1121</v>
      </c>
      <c r="H138" s="43">
        <f t="shared" si="16"/>
        <v>1233.1000000000001</v>
      </c>
      <c r="I138" s="44">
        <f>I137</f>
        <v>20610</v>
      </c>
      <c r="J138" s="45">
        <f t="shared" si="17"/>
        <v>23103810</v>
      </c>
      <c r="K138" s="45">
        <f t="shared" si="18"/>
        <v>26107305</v>
      </c>
      <c r="L138" s="46">
        <f t="shared" si="19"/>
        <v>54500</v>
      </c>
      <c r="M138" s="47">
        <f t="shared" si="20"/>
        <v>3206060.0000000005</v>
      </c>
      <c r="N138" s="4"/>
      <c r="O138" s="2"/>
      <c r="P138" s="2"/>
      <c r="Q138" s="2"/>
      <c r="R138" s="2"/>
    </row>
    <row r="139" spans="1:18" ht="16.5" x14ac:dyDescent="0.3">
      <c r="A139" s="62">
        <v>138</v>
      </c>
      <c r="B139" s="43">
        <v>3005</v>
      </c>
      <c r="C139" s="43">
        <v>30</v>
      </c>
      <c r="D139" s="43" t="s">
        <v>14</v>
      </c>
      <c r="E139" s="43">
        <v>683</v>
      </c>
      <c r="F139" s="43">
        <v>49</v>
      </c>
      <c r="G139" s="43">
        <f t="shared" si="15"/>
        <v>732</v>
      </c>
      <c r="H139" s="43">
        <f t="shared" si="16"/>
        <v>805.2</v>
      </c>
      <c r="I139" s="44">
        <f>I138</f>
        <v>20610</v>
      </c>
      <c r="J139" s="45">
        <f t="shared" si="17"/>
        <v>15086520</v>
      </c>
      <c r="K139" s="45">
        <f t="shared" si="18"/>
        <v>17047768</v>
      </c>
      <c r="L139" s="46">
        <f t="shared" si="19"/>
        <v>35500</v>
      </c>
      <c r="M139" s="47">
        <f t="shared" si="20"/>
        <v>2093520.0000000002</v>
      </c>
      <c r="N139" s="4"/>
      <c r="O139" s="2"/>
      <c r="P139" s="2"/>
      <c r="Q139" s="2"/>
      <c r="R139" s="2"/>
    </row>
    <row r="140" spans="1:18" ht="16.5" x14ac:dyDescent="0.3">
      <c r="A140" s="62">
        <v>139</v>
      </c>
      <c r="B140" s="43">
        <v>3006</v>
      </c>
      <c r="C140" s="43">
        <v>30</v>
      </c>
      <c r="D140" s="43" t="s">
        <v>14</v>
      </c>
      <c r="E140" s="43">
        <v>683</v>
      </c>
      <c r="F140" s="43">
        <v>49</v>
      </c>
      <c r="G140" s="43">
        <f t="shared" si="15"/>
        <v>732</v>
      </c>
      <c r="H140" s="43">
        <f t="shared" si="16"/>
        <v>805.2</v>
      </c>
      <c r="I140" s="44">
        <f>I139</f>
        <v>20610</v>
      </c>
      <c r="J140" s="45">
        <f t="shared" si="17"/>
        <v>15086520</v>
      </c>
      <c r="K140" s="45">
        <f t="shared" si="18"/>
        <v>17047768</v>
      </c>
      <c r="L140" s="46">
        <f t="shared" si="19"/>
        <v>35500</v>
      </c>
      <c r="M140" s="47">
        <f t="shared" si="20"/>
        <v>2093520.0000000002</v>
      </c>
      <c r="N140" s="4"/>
      <c r="O140" s="2"/>
      <c r="P140" s="2"/>
      <c r="Q140" s="2"/>
      <c r="R140" s="2"/>
    </row>
    <row r="141" spans="1:18" ht="16.5" x14ac:dyDescent="0.3">
      <c r="A141" s="62">
        <v>140</v>
      </c>
      <c r="B141" s="43">
        <v>3101</v>
      </c>
      <c r="C141" s="43">
        <v>31</v>
      </c>
      <c r="D141" s="43" t="s">
        <v>15</v>
      </c>
      <c r="E141" s="43">
        <v>1025</v>
      </c>
      <c r="F141" s="43">
        <v>96</v>
      </c>
      <c r="G141" s="43">
        <f t="shared" si="15"/>
        <v>1121</v>
      </c>
      <c r="H141" s="43">
        <f t="shared" si="16"/>
        <v>1233.1000000000001</v>
      </c>
      <c r="I141" s="44">
        <f>I140+70</f>
        <v>20680</v>
      </c>
      <c r="J141" s="45">
        <f t="shared" si="17"/>
        <v>23182280</v>
      </c>
      <c r="K141" s="45">
        <f t="shared" si="18"/>
        <v>26195976</v>
      </c>
      <c r="L141" s="46">
        <f t="shared" si="19"/>
        <v>54500</v>
      </c>
      <c r="M141" s="47">
        <f t="shared" si="20"/>
        <v>3206060.0000000005</v>
      </c>
      <c r="N141" s="4"/>
      <c r="O141" s="2"/>
      <c r="P141" s="2"/>
      <c r="Q141" s="2"/>
      <c r="R141" s="2"/>
    </row>
    <row r="142" spans="1:18" ht="16.5" x14ac:dyDescent="0.3">
      <c r="A142" s="62">
        <v>141</v>
      </c>
      <c r="B142" s="43">
        <v>3102</v>
      </c>
      <c r="C142" s="43">
        <v>31</v>
      </c>
      <c r="D142" s="43" t="s">
        <v>30</v>
      </c>
      <c r="E142" s="43">
        <v>1688</v>
      </c>
      <c r="F142" s="43">
        <v>132</v>
      </c>
      <c r="G142" s="43">
        <f t="shared" si="15"/>
        <v>1820</v>
      </c>
      <c r="H142" s="43">
        <f t="shared" si="16"/>
        <v>2002.0000000000002</v>
      </c>
      <c r="I142" s="44">
        <f>I141</f>
        <v>20680</v>
      </c>
      <c r="J142" s="45">
        <f t="shared" si="17"/>
        <v>37637600</v>
      </c>
      <c r="K142" s="45">
        <f t="shared" si="18"/>
        <v>42530488</v>
      </c>
      <c r="L142" s="46">
        <f t="shared" si="19"/>
        <v>88500</v>
      </c>
      <c r="M142" s="47">
        <f t="shared" si="20"/>
        <v>5205200.0000000009</v>
      </c>
      <c r="N142" s="4"/>
      <c r="O142" s="2"/>
      <c r="P142" s="2"/>
      <c r="Q142" s="2"/>
      <c r="R142" s="2"/>
    </row>
    <row r="143" spans="1:18" ht="16.5" x14ac:dyDescent="0.3">
      <c r="A143" s="62">
        <v>142</v>
      </c>
      <c r="B143" s="43">
        <v>3103</v>
      </c>
      <c r="C143" s="43">
        <v>31</v>
      </c>
      <c r="D143" s="43" t="s">
        <v>15</v>
      </c>
      <c r="E143" s="43">
        <v>1025</v>
      </c>
      <c r="F143" s="43">
        <v>96</v>
      </c>
      <c r="G143" s="43">
        <f t="shared" si="15"/>
        <v>1121</v>
      </c>
      <c r="H143" s="43">
        <f t="shared" si="16"/>
        <v>1233.1000000000001</v>
      </c>
      <c r="I143" s="44">
        <f>I142</f>
        <v>20680</v>
      </c>
      <c r="J143" s="45">
        <f t="shared" si="17"/>
        <v>23182280</v>
      </c>
      <c r="K143" s="45">
        <f t="shared" si="18"/>
        <v>26195976</v>
      </c>
      <c r="L143" s="46">
        <f t="shared" si="19"/>
        <v>54500</v>
      </c>
      <c r="M143" s="47">
        <f t="shared" si="20"/>
        <v>3206060.0000000005</v>
      </c>
      <c r="N143" s="4"/>
      <c r="O143" s="2"/>
      <c r="P143" s="2"/>
      <c r="Q143" s="2"/>
      <c r="R143" s="2"/>
    </row>
    <row r="144" spans="1:18" ht="16.5" x14ac:dyDescent="0.3">
      <c r="A144" s="62">
        <v>143</v>
      </c>
      <c r="B144" s="43">
        <v>3104</v>
      </c>
      <c r="C144" s="43">
        <v>31</v>
      </c>
      <c r="D144" s="43" t="s">
        <v>14</v>
      </c>
      <c r="E144" s="43">
        <v>683</v>
      </c>
      <c r="F144" s="43">
        <v>49</v>
      </c>
      <c r="G144" s="43">
        <f t="shared" si="15"/>
        <v>732</v>
      </c>
      <c r="H144" s="43">
        <f t="shared" si="16"/>
        <v>805.2</v>
      </c>
      <c r="I144" s="44">
        <f>I143</f>
        <v>20680</v>
      </c>
      <c r="J144" s="45">
        <f t="shared" si="17"/>
        <v>15137760</v>
      </c>
      <c r="K144" s="45">
        <f t="shared" si="18"/>
        <v>17105669</v>
      </c>
      <c r="L144" s="46">
        <f t="shared" si="19"/>
        <v>35500</v>
      </c>
      <c r="M144" s="47">
        <f t="shared" si="20"/>
        <v>2093520.0000000002</v>
      </c>
      <c r="N144" s="4"/>
      <c r="O144" s="2"/>
      <c r="P144" s="2"/>
      <c r="Q144" s="2"/>
      <c r="R144" s="2"/>
    </row>
    <row r="145" spans="1:18" ht="16.5" x14ac:dyDescent="0.3">
      <c r="A145" s="62">
        <v>144</v>
      </c>
      <c r="B145" s="43">
        <v>3105</v>
      </c>
      <c r="C145" s="43">
        <v>31</v>
      </c>
      <c r="D145" s="43" t="s">
        <v>14</v>
      </c>
      <c r="E145" s="43">
        <v>683</v>
      </c>
      <c r="F145" s="43">
        <v>49</v>
      </c>
      <c r="G145" s="43">
        <f t="shared" si="15"/>
        <v>732</v>
      </c>
      <c r="H145" s="43">
        <f t="shared" si="16"/>
        <v>805.2</v>
      </c>
      <c r="I145" s="44">
        <f>I144</f>
        <v>20680</v>
      </c>
      <c r="J145" s="45">
        <f t="shared" si="17"/>
        <v>15137760</v>
      </c>
      <c r="K145" s="45">
        <f t="shared" si="18"/>
        <v>17105669</v>
      </c>
      <c r="L145" s="46">
        <f t="shared" si="19"/>
        <v>35500</v>
      </c>
      <c r="M145" s="47">
        <f t="shared" si="20"/>
        <v>2093520.0000000002</v>
      </c>
      <c r="N145" s="4"/>
      <c r="O145" s="2"/>
      <c r="P145" s="2"/>
      <c r="Q145" s="2"/>
      <c r="R145" s="2"/>
    </row>
    <row r="146" spans="1:18" ht="16.5" x14ac:dyDescent="0.3">
      <c r="A146" s="62">
        <v>145</v>
      </c>
      <c r="B146" s="43">
        <v>3201</v>
      </c>
      <c r="C146" s="43">
        <v>32</v>
      </c>
      <c r="D146" s="43" t="s">
        <v>15</v>
      </c>
      <c r="E146" s="43">
        <v>1025</v>
      </c>
      <c r="F146" s="43">
        <v>96</v>
      </c>
      <c r="G146" s="43">
        <f t="shared" si="15"/>
        <v>1121</v>
      </c>
      <c r="H146" s="43">
        <f t="shared" si="16"/>
        <v>1233.1000000000001</v>
      </c>
      <c r="I146" s="44">
        <f>I145+70</f>
        <v>20750</v>
      </c>
      <c r="J146" s="45">
        <f t="shared" si="17"/>
        <v>23260750</v>
      </c>
      <c r="K146" s="45">
        <f t="shared" si="18"/>
        <v>26284648</v>
      </c>
      <c r="L146" s="46">
        <f t="shared" si="19"/>
        <v>55000</v>
      </c>
      <c r="M146" s="47">
        <f t="shared" si="20"/>
        <v>3206060.0000000005</v>
      </c>
      <c r="N146" s="4"/>
      <c r="O146" s="2"/>
      <c r="P146" s="2"/>
      <c r="Q146" s="2"/>
      <c r="R146" s="2"/>
    </row>
    <row r="147" spans="1:18" ht="16.5" x14ac:dyDescent="0.3">
      <c r="A147" s="62">
        <v>146</v>
      </c>
      <c r="B147" s="43">
        <v>3202</v>
      </c>
      <c r="C147" s="43">
        <v>32</v>
      </c>
      <c r="D147" s="43" t="s">
        <v>30</v>
      </c>
      <c r="E147" s="43">
        <v>1688</v>
      </c>
      <c r="F147" s="43">
        <v>132</v>
      </c>
      <c r="G147" s="43">
        <f t="shared" si="15"/>
        <v>1820</v>
      </c>
      <c r="H147" s="43">
        <f t="shared" si="16"/>
        <v>2002.0000000000002</v>
      </c>
      <c r="I147" s="44">
        <f>I146</f>
        <v>20750</v>
      </c>
      <c r="J147" s="45">
        <f t="shared" si="17"/>
        <v>37765000</v>
      </c>
      <c r="K147" s="45">
        <f t="shared" si="18"/>
        <v>42674450</v>
      </c>
      <c r="L147" s="46">
        <f t="shared" si="19"/>
        <v>89000</v>
      </c>
      <c r="M147" s="47">
        <f t="shared" si="20"/>
        <v>5205200.0000000009</v>
      </c>
      <c r="N147" s="4"/>
      <c r="O147" s="2"/>
      <c r="P147" s="2"/>
      <c r="Q147" s="2"/>
      <c r="R147" s="2"/>
    </row>
    <row r="148" spans="1:18" ht="16.5" x14ac:dyDescent="0.3">
      <c r="A148" s="62">
        <v>147</v>
      </c>
      <c r="B148" s="43">
        <v>3203</v>
      </c>
      <c r="C148" s="43">
        <v>32</v>
      </c>
      <c r="D148" s="43" t="s">
        <v>15</v>
      </c>
      <c r="E148" s="43">
        <v>1025</v>
      </c>
      <c r="F148" s="43">
        <v>96</v>
      </c>
      <c r="G148" s="43">
        <f t="shared" si="15"/>
        <v>1121</v>
      </c>
      <c r="H148" s="43">
        <f t="shared" si="16"/>
        <v>1233.1000000000001</v>
      </c>
      <c r="I148" s="44">
        <f>I147</f>
        <v>20750</v>
      </c>
      <c r="J148" s="45">
        <f t="shared" si="17"/>
        <v>23260750</v>
      </c>
      <c r="K148" s="45">
        <f t="shared" si="18"/>
        <v>26284648</v>
      </c>
      <c r="L148" s="46">
        <f t="shared" si="19"/>
        <v>55000</v>
      </c>
      <c r="M148" s="47">
        <f t="shared" si="20"/>
        <v>3206060.0000000005</v>
      </c>
      <c r="N148" s="4"/>
      <c r="O148" s="2"/>
      <c r="P148" s="2"/>
      <c r="Q148" s="2"/>
      <c r="R148" s="2"/>
    </row>
    <row r="149" spans="1:18" ht="16.5" x14ac:dyDescent="0.3">
      <c r="A149" s="62">
        <v>148</v>
      </c>
      <c r="B149" s="43">
        <v>3205</v>
      </c>
      <c r="C149" s="43">
        <v>32</v>
      </c>
      <c r="D149" s="43" t="s">
        <v>14</v>
      </c>
      <c r="E149" s="43">
        <v>683</v>
      </c>
      <c r="F149" s="43">
        <v>49</v>
      </c>
      <c r="G149" s="43">
        <f t="shared" si="15"/>
        <v>732</v>
      </c>
      <c r="H149" s="43">
        <f t="shared" si="16"/>
        <v>805.2</v>
      </c>
      <c r="I149" s="44">
        <f>I148</f>
        <v>20750</v>
      </c>
      <c r="J149" s="45">
        <f t="shared" si="17"/>
        <v>15189000</v>
      </c>
      <c r="K149" s="45">
        <f t="shared" si="18"/>
        <v>17163570</v>
      </c>
      <c r="L149" s="46">
        <f t="shared" si="19"/>
        <v>36000</v>
      </c>
      <c r="M149" s="47">
        <f t="shared" si="20"/>
        <v>2093520.0000000002</v>
      </c>
      <c r="N149" s="4"/>
      <c r="O149" s="2"/>
      <c r="P149" s="2"/>
      <c r="Q149" s="2"/>
      <c r="R149" s="2"/>
    </row>
    <row r="150" spans="1:18" ht="16.5" x14ac:dyDescent="0.3">
      <c r="A150" s="62">
        <v>149</v>
      </c>
      <c r="B150" s="43">
        <v>3301</v>
      </c>
      <c r="C150" s="43">
        <v>33</v>
      </c>
      <c r="D150" s="43" t="s">
        <v>15</v>
      </c>
      <c r="E150" s="43">
        <v>1025</v>
      </c>
      <c r="F150" s="43">
        <v>96</v>
      </c>
      <c r="G150" s="43">
        <f t="shared" si="15"/>
        <v>1121</v>
      </c>
      <c r="H150" s="43">
        <f t="shared" si="16"/>
        <v>1233.1000000000001</v>
      </c>
      <c r="I150" s="44">
        <f>I149+70</f>
        <v>20820</v>
      </c>
      <c r="J150" s="45">
        <f t="shared" si="17"/>
        <v>23339220</v>
      </c>
      <c r="K150" s="45">
        <f t="shared" si="18"/>
        <v>26373319</v>
      </c>
      <c r="L150" s="46">
        <f t="shared" si="19"/>
        <v>55000</v>
      </c>
      <c r="M150" s="47">
        <f t="shared" si="20"/>
        <v>3206060.0000000005</v>
      </c>
      <c r="N150" s="4"/>
      <c r="O150" s="2"/>
      <c r="P150" s="2"/>
      <c r="Q150" s="2"/>
      <c r="R150" s="2"/>
    </row>
    <row r="151" spans="1:18" ht="16.5" x14ac:dyDescent="0.3">
      <c r="A151" s="62">
        <v>150</v>
      </c>
      <c r="B151" s="43">
        <v>3302</v>
      </c>
      <c r="C151" s="43">
        <v>33</v>
      </c>
      <c r="D151" s="43" t="s">
        <v>30</v>
      </c>
      <c r="E151" s="43">
        <v>1688</v>
      </c>
      <c r="F151" s="43">
        <v>132</v>
      </c>
      <c r="G151" s="43">
        <f t="shared" si="15"/>
        <v>1820</v>
      </c>
      <c r="H151" s="43">
        <f t="shared" si="16"/>
        <v>2002.0000000000002</v>
      </c>
      <c r="I151" s="44">
        <f>I150</f>
        <v>20820</v>
      </c>
      <c r="J151" s="45">
        <f t="shared" si="17"/>
        <v>37892400</v>
      </c>
      <c r="K151" s="45">
        <f t="shared" si="18"/>
        <v>42818412</v>
      </c>
      <c r="L151" s="46">
        <f t="shared" si="19"/>
        <v>89000</v>
      </c>
      <c r="M151" s="47">
        <f t="shared" si="20"/>
        <v>5205200.0000000009</v>
      </c>
      <c r="N151" s="4"/>
      <c r="O151" s="2"/>
      <c r="P151" s="2"/>
      <c r="Q151" s="2"/>
      <c r="R151" s="2"/>
    </row>
    <row r="152" spans="1:18" ht="16.5" x14ac:dyDescent="0.3">
      <c r="A152" s="62">
        <v>151</v>
      </c>
      <c r="B152" s="43">
        <v>3303</v>
      </c>
      <c r="C152" s="43">
        <v>33</v>
      </c>
      <c r="D152" s="43" t="s">
        <v>15</v>
      </c>
      <c r="E152" s="43">
        <v>1025</v>
      </c>
      <c r="F152" s="43">
        <v>96</v>
      </c>
      <c r="G152" s="43">
        <f t="shared" si="15"/>
        <v>1121</v>
      </c>
      <c r="H152" s="43">
        <f t="shared" si="16"/>
        <v>1233.1000000000001</v>
      </c>
      <c r="I152" s="44">
        <f>I151</f>
        <v>20820</v>
      </c>
      <c r="J152" s="45">
        <f t="shared" si="17"/>
        <v>23339220</v>
      </c>
      <c r="K152" s="45">
        <f t="shared" si="18"/>
        <v>26373319</v>
      </c>
      <c r="L152" s="46">
        <f t="shared" si="19"/>
        <v>55000</v>
      </c>
      <c r="M152" s="47">
        <f t="shared" si="20"/>
        <v>3206060.0000000005</v>
      </c>
      <c r="N152" s="4"/>
      <c r="O152" s="2"/>
      <c r="P152" s="2"/>
      <c r="Q152" s="2"/>
      <c r="R152" s="2"/>
    </row>
    <row r="153" spans="1:18" ht="16.5" x14ac:dyDescent="0.3">
      <c r="A153" s="62">
        <v>152</v>
      </c>
      <c r="B153" s="43">
        <v>3304</v>
      </c>
      <c r="C153" s="43">
        <v>33</v>
      </c>
      <c r="D153" s="43" t="s">
        <v>14</v>
      </c>
      <c r="E153" s="43">
        <v>683</v>
      </c>
      <c r="F153" s="43">
        <v>49</v>
      </c>
      <c r="G153" s="43">
        <f t="shared" si="15"/>
        <v>732</v>
      </c>
      <c r="H153" s="43">
        <f t="shared" si="16"/>
        <v>805.2</v>
      </c>
      <c r="I153" s="44">
        <f>I152</f>
        <v>20820</v>
      </c>
      <c r="J153" s="45">
        <f t="shared" si="17"/>
        <v>15240240</v>
      </c>
      <c r="K153" s="45">
        <f t="shared" si="18"/>
        <v>17221471</v>
      </c>
      <c r="L153" s="46">
        <f t="shared" si="19"/>
        <v>36000</v>
      </c>
      <c r="M153" s="47">
        <f t="shared" si="20"/>
        <v>2093520.0000000002</v>
      </c>
      <c r="N153" s="4"/>
      <c r="O153" s="2"/>
      <c r="P153" s="2"/>
      <c r="Q153" s="2"/>
      <c r="R153" s="2"/>
    </row>
    <row r="154" spans="1:18" ht="16.5" x14ac:dyDescent="0.3">
      <c r="A154" s="62">
        <v>153</v>
      </c>
      <c r="B154" s="43">
        <v>3305</v>
      </c>
      <c r="C154" s="43">
        <v>33</v>
      </c>
      <c r="D154" s="43" t="s">
        <v>14</v>
      </c>
      <c r="E154" s="43">
        <v>683</v>
      </c>
      <c r="F154" s="43">
        <v>49</v>
      </c>
      <c r="G154" s="43">
        <f t="shared" si="15"/>
        <v>732</v>
      </c>
      <c r="H154" s="43">
        <f t="shared" si="16"/>
        <v>805.2</v>
      </c>
      <c r="I154" s="44">
        <f>I153</f>
        <v>20820</v>
      </c>
      <c r="J154" s="45">
        <f t="shared" si="17"/>
        <v>15240240</v>
      </c>
      <c r="K154" s="45">
        <f t="shared" si="18"/>
        <v>17221471</v>
      </c>
      <c r="L154" s="46">
        <f t="shared" si="19"/>
        <v>36000</v>
      </c>
      <c r="M154" s="47">
        <f t="shared" si="20"/>
        <v>2093520.0000000002</v>
      </c>
      <c r="N154" s="4"/>
      <c r="O154" s="2"/>
      <c r="P154" s="2"/>
      <c r="Q154" s="2"/>
      <c r="R154" s="2"/>
    </row>
    <row r="155" spans="1:18" ht="16.5" x14ac:dyDescent="0.3">
      <c r="A155" s="62">
        <v>154</v>
      </c>
      <c r="B155" s="43">
        <v>3401</v>
      </c>
      <c r="C155" s="43">
        <v>34</v>
      </c>
      <c r="D155" s="43" t="s">
        <v>15</v>
      </c>
      <c r="E155" s="43">
        <v>1025</v>
      </c>
      <c r="F155" s="43">
        <v>96</v>
      </c>
      <c r="G155" s="43">
        <f t="shared" si="15"/>
        <v>1121</v>
      </c>
      <c r="H155" s="43">
        <f t="shared" si="16"/>
        <v>1233.1000000000001</v>
      </c>
      <c r="I155" s="44">
        <f>I154+70</f>
        <v>20890</v>
      </c>
      <c r="J155" s="45">
        <f t="shared" si="17"/>
        <v>23417690</v>
      </c>
      <c r="K155" s="45">
        <f t="shared" si="18"/>
        <v>26461990</v>
      </c>
      <c r="L155" s="46">
        <f t="shared" si="19"/>
        <v>55000</v>
      </c>
      <c r="M155" s="47">
        <f t="shared" si="20"/>
        <v>3206060.0000000005</v>
      </c>
      <c r="N155" s="4"/>
      <c r="O155" s="2"/>
      <c r="P155" s="2"/>
      <c r="Q155" s="2"/>
      <c r="R155" s="2"/>
    </row>
    <row r="156" spans="1:18" ht="16.5" x14ac:dyDescent="0.3">
      <c r="A156" s="62">
        <v>155</v>
      </c>
      <c r="B156" s="43">
        <v>3402</v>
      </c>
      <c r="C156" s="43">
        <v>34</v>
      </c>
      <c r="D156" s="43" t="s">
        <v>30</v>
      </c>
      <c r="E156" s="43">
        <v>1688</v>
      </c>
      <c r="F156" s="43">
        <v>132</v>
      </c>
      <c r="G156" s="43">
        <f t="shared" si="15"/>
        <v>1820</v>
      </c>
      <c r="H156" s="43">
        <f t="shared" si="16"/>
        <v>2002.0000000000002</v>
      </c>
      <c r="I156" s="44">
        <f>I155</f>
        <v>20890</v>
      </c>
      <c r="J156" s="45">
        <f t="shared" si="17"/>
        <v>38019800</v>
      </c>
      <c r="K156" s="45">
        <f t="shared" si="18"/>
        <v>42962374</v>
      </c>
      <c r="L156" s="46">
        <f t="shared" si="19"/>
        <v>89500</v>
      </c>
      <c r="M156" s="47">
        <f t="shared" si="20"/>
        <v>5205200.0000000009</v>
      </c>
      <c r="N156" s="4"/>
      <c r="O156" s="2"/>
      <c r="P156" s="2"/>
      <c r="Q156" s="2"/>
      <c r="R156" s="2"/>
    </row>
    <row r="157" spans="1:18" ht="16.5" x14ac:dyDescent="0.3">
      <c r="A157" s="62">
        <v>156</v>
      </c>
      <c r="B157" s="43">
        <v>3403</v>
      </c>
      <c r="C157" s="43">
        <v>34</v>
      </c>
      <c r="D157" s="43" t="s">
        <v>15</v>
      </c>
      <c r="E157" s="43">
        <v>1025</v>
      </c>
      <c r="F157" s="43">
        <v>96</v>
      </c>
      <c r="G157" s="43">
        <f t="shared" si="15"/>
        <v>1121</v>
      </c>
      <c r="H157" s="43">
        <f t="shared" si="16"/>
        <v>1233.1000000000001</v>
      </c>
      <c r="I157" s="44">
        <f>I156</f>
        <v>20890</v>
      </c>
      <c r="J157" s="45">
        <f t="shared" si="17"/>
        <v>23417690</v>
      </c>
      <c r="K157" s="45">
        <f t="shared" si="18"/>
        <v>26461990</v>
      </c>
      <c r="L157" s="46">
        <f t="shared" si="19"/>
        <v>55000</v>
      </c>
      <c r="M157" s="47">
        <f t="shared" si="20"/>
        <v>3206060.0000000005</v>
      </c>
      <c r="N157" s="4"/>
      <c r="O157" s="2"/>
      <c r="P157" s="2"/>
      <c r="Q157" s="2"/>
      <c r="R157" s="2"/>
    </row>
    <row r="158" spans="1:18" ht="16.5" x14ac:dyDescent="0.3">
      <c r="A158" s="62">
        <v>157</v>
      </c>
      <c r="B158" s="43">
        <v>3404</v>
      </c>
      <c r="C158" s="43">
        <v>34</v>
      </c>
      <c r="D158" s="43" t="s">
        <v>14</v>
      </c>
      <c r="E158" s="43">
        <v>683</v>
      </c>
      <c r="F158" s="43">
        <v>49</v>
      </c>
      <c r="G158" s="43">
        <f t="shared" si="15"/>
        <v>732</v>
      </c>
      <c r="H158" s="43">
        <f t="shared" si="16"/>
        <v>805.2</v>
      </c>
      <c r="I158" s="44">
        <f>I157</f>
        <v>20890</v>
      </c>
      <c r="J158" s="45">
        <f t="shared" si="17"/>
        <v>15291480</v>
      </c>
      <c r="K158" s="45">
        <f t="shared" si="18"/>
        <v>17279372</v>
      </c>
      <c r="L158" s="46">
        <f t="shared" si="19"/>
        <v>36000</v>
      </c>
      <c r="M158" s="47">
        <f t="shared" si="20"/>
        <v>2093520.0000000002</v>
      </c>
      <c r="N158" s="4"/>
      <c r="O158" s="2"/>
      <c r="P158" s="2"/>
      <c r="Q158" s="2"/>
      <c r="R158" s="2"/>
    </row>
    <row r="159" spans="1:18" ht="16.5" x14ac:dyDescent="0.3">
      <c r="A159" s="62">
        <v>158</v>
      </c>
      <c r="B159" s="43">
        <v>3405</v>
      </c>
      <c r="C159" s="43">
        <v>34</v>
      </c>
      <c r="D159" s="43" t="s">
        <v>14</v>
      </c>
      <c r="E159" s="43">
        <v>683</v>
      </c>
      <c r="F159" s="43">
        <v>49</v>
      </c>
      <c r="G159" s="43">
        <f t="shared" si="15"/>
        <v>732</v>
      </c>
      <c r="H159" s="43">
        <f t="shared" si="16"/>
        <v>805.2</v>
      </c>
      <c r="I159" s="44">
        <f>I158</f>
        <v>20890</v>
      </c>
      <c r="J159" s="45">
        <f t="shared" si="17"/>
        <v>15291480</v>
      </c>
      <c r="K159" s="45">
        <f t="shared" si="18"/>
        <v>17279372</v>
      </c>
      <c r="L159" s="46">
        <f t="shared" si="19"/>
        <v>36000</v>
      </c>
      <c r="M159" s="47">
        <f t="shared" si="20"/>
        <v>2093520.0000000002</v>
      </c>
      <c r="N159" s="4"/>
      <c r="O159" s="2"/>
      <c r="P159" s="2"/>
      <c r="Q159" s="2"/>
      <c r="R159" s="2"/>
    </row>
    <row r="160" spans="1:18" ht="16.5" x14ac:dyDescent="0.3">
      <c r="A160" s="62">
        <v>159</v>
      </c>
      <c r="B160" s="43">
        <v>3501</v>
      </c>
      <c r="C160" s="43">
        <v>35</v>
      </c>
      <c r="D160" s="43" t="s">
        <v>15</v>
      </c>
      <c r="E160" s="43">
        <v>1025</v>
      </c>
      <c r="F160" s="43">
        <v>96</v>
      </c>
      <c r="G160" s="43">
        <f t="shared" si="15"/>
        <v>1121</v>
      </c>
      <c r="H160" s="43">
        <f t="shared" si="16"/>
        <v>1233.1000000000001</v>
      </c>
      <c r="I160" s="44">
        <f>I159+70</f>
        <v>20960</v>
      </c>
      <c r="J160" s="45">
        <f t="shared" si="17"/>
        <v>23496160</v>
      </c>
      <c r="K160" s="45">
        <f t="shared" si="18"/>
        <v>26550661</v>
      </c>
      <c r="L160" s="46">
        <f t="shared" si="19"/>
        <v>55500</v>
      </c>
      <c r="M160" s="47">
        <f t="shared" si="20"/>
        <v>3206060.0000000005</v>
      </c>
      <c r="N160" s="4"/>
      <c r="O160" s="2"/>
      <c r="P160" s="2"/>
      <c r="Q160" s="2"/>
      <c r="R160" s="2"/>
    </row>
    <row r="161" spans="1:18" ht="16.5" x14ac:dyDescent="0.3">
      <c r="A161" s="62">
        <v>160</v>
      </c>
      <c r="B161" s="43">
        <v>3502</v>
      </c>
      <c r="C161" s="43">
        <v>35</v>
      </c>
      <c r="D161" s="43" t="s">
        <v>30</v>
      </c>
      <c r="E161" s="43">
        <v>1688</v>
      </c>
      <c r="F161" s="43">
        <v>132</v>
      </c>
      <c r="G161" s="43">
        <f t="shared" si="15"/>
        <v>1820</v>
      </c>
      <c r="H161" s="43">
        <f t="shared" si="16"/>
        <v>2002.0000000000002</v>
      </c>
      <c r="I161" s="44">
        <f>I160</f>
        <v>20960</v>
      </c>
      <c r="J161" s="45">
        <f t="shared" si="17"/>
        <v>38147200</v>
      </c>
      <c r="K161" s="45">
        <f t="shared" si="18"/>
        <v>43106336</v>
      </c>
      <c r="L161" s="46">
        <f t="shared" si="19"/>
        <v>90000</v>
      </c>
      <c r="M161" s="47">
        <f t="shared" si="20"/>
        <v>5205200.0000000009</v>
      </c>
      <c r="N161" s="4"/>
      <c r="O161" s="2"/>
      <c r="P161" s="2"/>
      <c r="Q161" s="2"/>
      <c r="R161" s="2"/>
    </row>
    <row r="162" spans="1:18" ht="16.5" x14ac:dyDescent="0.3">
      <c r="A162" s="62">
        <v>161</v>
      </c>
      <c r="B162" s="43">
        <v>3503</v>
      </c>
      <c r="C162" s="43">
        <v>35</v>
      </c>
      <c r="D162" s="43" t="s">
        <v>15</v>
      </c>
      <c r="E162" s="43">
        <v>1025</v>
      </c>
      <c r="F162" s="43">
        <v>96</v>
      </c>
      <c r="G162" s="43">
        <f t="shared" si="15"/>
        <v>1121</v>
      </c>
      <c r="H162" s="43">
        <f t="shared" si="16"/>
        <v>1233.1000000000001</v>
      </c>
      <c r="I162" s="44">
        <f>I161</f>
        <v>20960</v>
      </c>
      <c r="J162" s="45">
        <f t="shared" si="17"/>
        <v>23496160</v>
      </c>
      <c r="K162" s="45">
        <f t="shared" si="18"/>
        <v>26550661</v>
      </c>
      <c r="L162" s="46">
        <f t="shared" si="19"/>
        <v>55500</v>
      </c>
      <c r="M162" s="47">
        <f t="shared" si="20"/>
        <v>3206060.0000000005</v>
      </c>
      <c r="N162" s="4"/>
      <c r="O162" s="2"/>
      <c r="P162" s="2"/>
      <c r="Q162" s="2"/>
      <c r="R162" s="2"/>
    </row>
    <row r="163" spans="1:18" ht="16.5" x14ac:dyDescent="0.3">
      <c r="A163" s="62">
        <v>162</v>
      </c>
      <c r="B163" s="43">
        <v>3504</v>
      </c>
      <c r="C163" s="43">
        <v>35</v>
      </c>
      <c r="D163" s="43" t="s">
        <v>14</v>
      </c>
      <c r="E163" s="43">
        <v>683</v>
      </c>
      <c r="F163" s="43">
        <v>49</v>
      </c>
      <c r="G163" s="43">
        <f t="shared" si="15"/>
        <v>732</v>
      </c>
      <c r="H163" s="43">
        <f t="shared" si="16"/>
        <v>805.2</v>
      </c>
      <c r="I163" s="44">
        <f>I162</f>
        <v>20960</v>
      </c>
      <c r="J163" s="45">
        <f t="shared" si="17"/>
        <v>15342720</v>
      </c>
      <c r="K163" s="45">
        <f t="shared" si="18"/>
        <v>17337274</v>
      </c>
      <c r="L163" s="46">
        <f t="shared" si="19"/>
        <v>36000</v>
      </c>
      <c r="M163" s="47">
        <f t="shared" si="20"/>
        <v>2093520.0000000002</v>
      </c>
      <c r="N163" s="4"/>
      <c r="O163" s="2"/>
      <c r="P163" s="2"/>
      <c r="Q163" s="2"/>
      <c r="R163" s="2"/>
    </row>
    <row r="164" spans="1:18" ht="16.5" x14ac:dyDescent="0.3">
      <c r="A164" s="62">
        <v>163</v>
      </c>
      <c r="B164" s="43">
        <v>3505</v>
      </c>
      <c r="C164" s="43">
        <v>35</v>
      </c>
      <c r="D164" s="43" t="s">
        <v>14</v>
      </c>
      <c r="E164" s="43">
        <v>683</v>
      </c>
      <c r="F164" s="43">
        <v>49</v>
      </c>
      <c r="G164" s="43">
        <f t="shared" si="15"/>
        <v>732</v>
      </c>
      <c r="H164" s="43">
        <f t="shared" si="16"/>
        <v>805.2</v>
      </c>
      <c r="I164" s="44">
        <f>I163</f>
        <v>20960</v>
      </c>
      <c r="J164" s="45">
        <f t="shared" si="17"/>
        <v>15342720</v>
      </c>
      <c r="K164" s="45">
        <f t="shared" si="18"/>
        <v>17337274</v>
      </c>
      <c r="L164" s="46">
        <f t="shared" si="19"/>
        <v>36000</v>
      </c>
      <c r="M164" s="47">
        <f t="shared" si="20"/>
        <v>2093520.0000000002</v>
      </c>
      <c r="N164" s="4"/>
      <c r="O164" s="2"/>
      <c r="P164" s="2"/>
      <c r="Q164" s="2"/>
      <c r="R164" s="2"/>
    </row>
    <row r="165" spans="1:18" ht="16.5" x14ac:dyDescent="0.3">
      <c r="A165" s="62">
        <v>164</v>
      </c>
      <c r="B165" s="43">
        <v>3601</v>
      </c>
      <c r="C165" s="43">
        <v>36</v>
      </c>
      <c r="D165" s="43" t="s">
        <v>15</v>
      </c>
      <c r="E165" s="43">
        <v>1025</v>
      </c>
      <c r="F165" s="43">
        <v>96</v>
      </c>
      <c r="G165" s="43">
        <f t="shared" si="15"/>
        <v>1121</v>
      </c>
      <c r="H165" s="43">
        <f t="shared" si="16"/>
        <v>1233.1000000000001</v>
      </c>
      <c r="I165" s="44">
        <f>I164+70</f>
        <v>21030</v>
      </c>
      <c r="J165" s="45">
        <f t="shared" si="17"/>
        <v>23574630</v>
      </c>
      <c r="K165" s="45">
        <f t="shared" si="18"/>
        <v>26639332</v>
      </c>
      <c r="L165" s="46">
        <f t="shared" si="19"/>
        <v>55500</v>
      </c>
      <c r="M165" s="47">
        <f t="shared" si="20"/>
        <v>3206060.0000000005</v>
      </c>
      <c r="N165" s="4"/>
      <c r="O165" s="2"/>
      <c r="P165" s="2"/>
      <c r="Q165" s="2"/>
      <c r="R165" s="2"/>
    </row>
    <row r="166" spans="1:18" ht="16.5" x14ac:dyDescent="0.3">
      <c r="A166" s="62">
        <v>165</v>
      </c>
      <c r="B166" s="43">
        <v>3602</v>
      </c>
      <c r="C166" s="43">
        <v>36</v>
      </c>
      <c r="D166" s="43" t="s">
        <v>30</v>
      </c>
      <c r="E166" s="43">
        <v>1688</v>
      </c>
      <c r="F166" s="43">
        <v>132</v>
      </c>
      <c r="G166" s="43">
        <f t="shared" si="15"/>
        <v>1820</v>
      </c>
      <c r="H166" s="43">
        <f t="shared" si="16"/>
        <v>2002.0000000000002</v>
      </c>
      <c r="I166" s="44">
        <f>I165</f>
        <v>21030</v>
      </c>
      <c r="J166" s="45">
        <f t="shared" si="17"/>
        <v>38274600</v>
      </c>
      <c r="K166" s="45">
        <f t="shared" si="18"/>
        <v>43250298</v>
      </c>
      <c r="L166" s="46">
        <f t="shared" si="19"/>
        <v>90000</v>
      </c>
      <c r="M166" s="47">
        <f t="shared" si="20"/>
        <v>5205200.0000000009</v>
      </c>
      <c r="N166" s="4"/>
      <c r="O166" s="2"/>
      <c r="P166" s="2"/>
      <c r="Q166" s="2"/>
      <c r="R166" s="2"/>
    </row>
    <row r="167" spans="1:18" ht="16.5" x14ac:dyDescent="0.3">
      <c r="A167" s="62">
        <v>166</v>
      </c>
      <c r="B167" s="43">
        <v>3603</v>
      </c>
      <c r="C167" s="43">
        <v>36</v>
      </c>
      <c r="D167" s="43" t="s">
        <v>15</v>
      </c>
      <c r="E167" s="43">
        <v>1025</v>
      </c>
      <c r="F167" s="43">
        <v>96</v>
      </c>
      <c r="G167" s="43">
        <f t="shared" si="15"/>
        <v>1121</v>
      </c>
      <c r="H167" s="43">
        <f t="shared" si="16"/>
        <v>1233.1000000000001</v>
      </c>
      <c r="I167" s="44">
        <f>I166</f>
        <v>21030</v>
      </c>
      <c r="J167" s="45">
        <f t="shared" si="17"/>
        <v>23574630</v>
      </c>
      <c r="K167" s="45">
        <f t="shared" si="18"/>
        <v>26639332</v>
      </c>
      <c r="L167" s="46">
        <f t="shared" si="19"/>
        <v>55500</v>
      </c>
      <c r="M167" s="47">
        <f t="shared" si="20"/>
        <v>3206060.0000000005</v>
      </c>
      <c r="N167" s="4"/>
      <c r="O167" s="2"/>
      <c r="P167" s="2"/>
      <c r="Q167" s="2"/>
      <c r="R167" s="2"/>
    </row>
    <row r="168" spans="1:18" ht="16.5" x14ac:dyDescent="0.3">
      <c r="A168" s="62">
        <v>167</v>
      </c>
      <c r="B168" s="43">
        <v>3604</v>
      </c>
      <c r="C168" s="43">
        <v>36</v>
      </c>
      <c r="D168" s="43" t="s">
        <v>14</v>
      </c>
      <c r="E168" s="43">
        <v>683</v>
      </c>
      <c r="F168" s="43">
        <v>49</v>
      </c>
      <c r="G168" s="43">
        <f t="shared" si="15"/>
        <v>732</v>
      </c>
      <c r="H168" s="43">
        <f t="shared" si="16"/>
        <v>805.2</v>
      </c>
      <c r="I168" s="44">
        <f>I167</f>
        <v>21030</v>
      </c>
      <c r="J168" s="45">
        <f t="shared" si="17"/>
        <v>15393960</v>
      </c>
      <c r="K168" s="45">
        <f t="shared" si="18"/>
        <v>17395175</v>
      </c>
      <c r="L168" s="46">
        <f t="shared" si="19"/>
        <v>36000</v>
      </c>
      <c r="M168" s="47">
        <f t="shared" si="20"/>
        <v>2093520.0000000002</v>
      </c>
      <c r="N168" s="4"/>
      <c r="O168" s="2"/>
      <c r="P168" s="2"/>
      <c r="Q168" s="2"/>
      <c r="R168" s="2"/>
    </row>
    <row r="169" spans="1:18" ht="16.5" x14ac:dyDescent="0.3">
      <c r="A169" s="62">
        <v>168</v>
      </c>
      <c r="B169" s="43">
        <v>3605</v>
      </c>
      <c r="C169" s="43">
        <v>36</v>
      </c>
      <c r="D169" s="43" t="s">
        <v>14</v>
      </c>
      <c r="E169" s="43">
        <v>683</v>
      </c>
      <c r="F169" s="43">
        <v>49</v>
      </c>
      <c r="G169" s="43">
        <f t="shared" si="15"/>
        <v>732</v>
      </c>
      <c r="H169" s="43">
        <f t="shared" si="16"/>
        <v>805.2</v>
      </c>
      <c r="I169" s="44">
        <f>I168</f>
        <v>21030</v>
      </c>
      <c r="J169" s="45">
        <f t="shared" si="17"/>
        <v>15393960</v>
      </c>
      <c r="K169" s="45">
        <f t="shared" si="18"/>
        <v>17395175</v>
      </c>
      <c r="L169" s="46">
        <f t="shared" si="19"/>
        <v>36000</v>
      </c>
      <c r="M169" s="47">
        <f t="shared" si="20"/>
        <v>2093520.0000000002</v>
      </c>
      <c r="N169" s="4"/>
      <c r="O169" s="2"/>
      <c r="P169" s="2"/>
      <c r="Q169" s="2"/>
      <c r="R169" s="2"/>
    </row>
    <row r="170" spans="1:18" ht="16.5" x14ac:dyDescent="0.3">
      <c r="A170" s="62">
        <v>169</v>
      </c>
      <c r="B170" s="43">
        <v>3701</v>
      </c>
      <c r="C170" s="43">
        <v>37</v>
      </c>
      <c r="D170" s="43" t="s">
        <v>15</v>
      </c>
      <c r="E170" s="43">
        <v>1025</v>
      </c>
      <c r="F170" s="43">
        <v>96</v>
      </c>
      <c r="G170" s="43">
        <f t="shared" si="15"/>
        <v>1121</v>
      </c>
      <c r="H170" s="43">
        <f t="shared" si="16"/>
        <v>1233.1000000000001</v>
      </c>
      <c r="I170" s="44">
        <f>I169+70</f>
        <v>21100</v>
      </c>
      <c r="J170" s="45">
        <f t="shared" si="17"/>
        <v>23653100</v>
      </c>
      <c r="K170" s="45">
        <f t="shared" si="18"/>
        <v>26728003</v>
      </c>
      <c r="L170" s="46">
        <f t="shared" si="19"/>
        <v>55500</v>
      </c>
      <c r="M170" s="47">
        <f t="shared" si="20"/>
        <v>3206060.0000000005</v>
      </c>
      <c r="N170" s="4"/>
      <c r="O170" s="2"/>
      <c r="P170" s="2"/>
      <c r="Q170" s="2"/>
      <c r="R170" s="2"/>
    </row>
    <row r="171" spans="1:18" ht="16.5" x14ac:dyDescent="0.3">
      <c r="A171" s="62">
        <v>170</v>
      </c>
      <c r="B171" s="43">
        <v>3702</v>
      </c>
      <c r="C171" s="43">
        <v>37</v>
      </c>
      <c r="D171" s="43" t="s">
        <v>30</v>
      </c>
      <c r="E171" s="43">
        <v>1688</v>
      </c>
      <c r="F171" s="43">
        <v>132</v>
      </c>
      <c r="G171" s="43">
        <f t="shared" si="15"/>
        <v>1820</v>
      </c>
      <c r="H171" s="43">
        <f t="shared" si="16"/>
        <v>2002.0000000000002</v>
      </c>
      <c r="I171" s="44">
        <f>I170</f>
        <v>21100</v>
      </c>
      <c r="J171" s="45">
        <f t="shared" si="17"/>
        <v>38402000</v>
      </c>
      <c r="K171" s="45">
        <f t="shared" si="18"/>
        <v>43394260</v>
      </c>
      <c r="L171" s="46">
        <f t="shared" si="19"/>
        <v>90500</v>
      </c>
      <c r="M171" s="47">
        <f t="shared" si="20"/>
        <v>5205200.0000000009</v>
      </c>
      <c r="N171" s="4"/>
      <c r="O171" s="2"/>
      <c r="P171" s="2"/>
      <c r="Q171" s="2"/>
      <c r="R171" s="2"/>
    </row>
    <row r="172" spans="1:18" ht="16.5" x14ac:dyDescent="0.3">
      <c r="A172" s="62">
        <v>171</v>
      </c>
      <c r="B172" s="43">
        <v>3703</v>
      </c>
      <c r="C172" s="43">
        <v>37</v>
      </c>
      <c r="D172" s="43" t="s">
        <v>15</v>
      </c>
      <c r="E172" s="43">
        <v>1025</v>
      </c>
      <c r="F172" s="43">
        <v>96</v>
      </c>
      <c r="G172" s="43">
        <f t="shared" si="15"/>
        <v>1121</v>
      </c>
      <c r="H172" s="43">
        <f t="shared" si="16"/>
        <v>1233.1000000000001</v>
      </c>
      <c r="I172" s="44">
        <f>I171</f>
        <v>21100</v>
      </c>
      <c r="J172" s="45">
        <f t="shared" si="17"/>
        <v>23653100</v>
      </c>
      <c r="K172" s="45">
        <f t="shared" si="18"/>
        <v>26728003</v>
      </c>
      <c r="L172" s="46">
        <f t="shared" si="19"/>
        <v>55500</v>
      </c>
      <c r="M172" s="47">
        <f t="shared" si="20"/>
        <v>3206060.0000000005</v>
      </c>
      <c r="N172" s="4"/>
      <c r="O172" s="2"/>
      <c r="P172" s="2"/>
      <c r="Q172" s="2"/>
      <c r="R172" s="2"/>
    </row>
    <row r="173" spans="1:18" ht="16.5" x14ac:dyDescent="0.3">
      <c r="A173" s="62">
        <v>172</v>
      </c>
      <c r="B173" s="43">
        <v>3705</v>
      </c>
      <c r="C173" s="43">
        <v>37</v>
      </c>
      <c r="D173" s="43" t="s">
        <v>14</v>
      </c>
      <c r="E173" s="43">
        <v>683</v>
      </c>
      <c r="F173" s="43">
        <v>49</v>
      </c>
      <c r="G173" s="43">
        <f t="shared" si="15"/>
        <v>732</v>
      </c>
      <c r="H173" s="43">
        <f t="shared" si="16"/>
        <v>805.2</v>
      </c>
      <c r="I173" s="44">
        <f>I172</f>
        <v>21100</v>
      </c>
      <c r="J173" s="45">
        <f t="shared" si="17"/>
        <v>15445200</v>
      </c>
      <c r="K173" s="45">
        <f t="shared" si="18"/>
        <v>17453076</v>
      </c>
      <c r="L173" s="46">
        <f t="shared" si="19"/>
        <v>36500</v>
      </c>
      <c r="M173" s="47">
        <f t="shared" si="20"/>
        <v>2093520.0000000002</v>
      </c>
      <c r="N173" s="4"/>
      <c r="O173" s="2"/>
      <c r="P173" s="2"/>
      <c r="Q173" s="2"/>
      <c r="R173" s="2"/>
    </row>
    <row r="174" spans="1:18" ht="16.5" x14ac:dyDescent="0.3">
      <c r="A174" s="62">
        <v>173</v>
      </c>
      <c r="B174" s="43">
        <v>3801</v>
      </c>
      <c r="C174" s="43">
        <v>38</v>
      </c>
      <c r="D174" s="43" t="s">
        <v>15</v>
      </c>
      <c r="E174" s="43">
        <v>1025</v>
      </c>
      <c r="F174" s="43">
        <v>96</v>
      </c>
      <c r="G174" s="43">
        <f t="shared" si="15"/>
        <v>1121</v>
      </c>
      <c r="H174" s="43">
        <f t="shared" si="16"/>
        <v>1233.1000000000001</v>
      </c>
      <c r="I174" s="44">
        <f>I173+70</f>
        <v>21170</v>
      </c>
      <c r="J174" s="45">
        <f t="shared" si="17"/>
        <v>23731570</v>
      </c>
      <c r="K174" s="45">
        <f t="shared" si="18"/>
        <v>26816674</v>
      </c>
      <c r="L174" s="46">
        <f t="shared" si="19"/>
        <v>56000</v>
      </c>
      <c r="M174" s="47">
        <f t="shared" si="20"/>
        <v>3206060.0000000005</v>
      </c>
      <c r="N174" s="4"/>
      <c r="O174" s="2"/>
      <c r="P174" s="2"/>
      <c r="Q174" s="2"/>
      <c r="R174" s="2"/>
    </row>
    <row r="175" spans="1:18" ht="16.5" x14ac:dyDescent="0.3">
      <c r="A175" s="62">
        <v>174</v>
      </c>
      <c r="B175" s="43">
        <v>3802</v>
      </c>
      <c r="C175" s="43">
        <v>38</v>
      </c>
      <c r="D175" s="43" t="s">
        <v>30</v>
      </c>
      <c r="E175" s="43">
        <v>1688</v>
      </c>
      <c r="F175" s="43">
        <v>132</v>
      </c>
      <c r="G175" s="43">
        <f t="shared" si="15"/>
        <v>1820</v>
      </c>
      <c r="H175" s="43">
        <f t="shared" si="16"/>
        <v>2002.0000000000002</v>
      </c>
      <c r="I175" s="44">
        <f>I174</f>
        <v>21170</v>
      </c>
      <c r="J175" s="45">
        <f t="shared" si="17"/>
        <v>38529400</v>
      </c>
      <c r="K175" s="45">
        <f t="shared" si="18"/>
        <v>43538222</v>
      </c>
      <c r="L175" s="46">
        <f t="shared" si="19"/>
        <v>90500</v>
      </c>
      <c r="M175" s="47">
        <f t="shared" si="20"/>
        <v>5205200.0000000009</v>
      </c>
      <c r="N175" s="4"/>
      <c r="O175" s="2"/>
      <c r="P175" s="2"/>
      <c r="Q175" s="2"/>
      <c r="R175" s="2"/>
    </row>
    <row r="176" spans="1:18" ht="16.5" x14ac:dyDescent="0.3">
      <c r="A176" s="62">
        <v>175</v>
      </c>
      <c r="B176" s="43">
        <v>3803</v>
      </c>
      <c r="C176" s="43">
        <v>38</v>
      </c>
      <c r="D176" s="43" t="s">
        <v>15</v>
      </c>
      <c r="E176" s="43">
        <v>1025</v>
      </c>
      <c r="F176" s="43">
        <v>96</v>
      </c>
      <c r="G176" s="43">
        <f t="shared" si="15"/>
        <v>1121</v>
      </c>
      <c r="H176" s="43">
        <f t="shared" si="16"/>
        <v>1233.1000000000001</v>
      </c>
      <c r="I176" s="44">
        <f>I175</f>
        <v>21170</v>
      </c>
      <c r="J176" s="45">
        <f t="shared" si="17"/>
        <v>23731570</v>
      </c>
      <c r="K176" s="45">
        <f t="shared" si="18"/>
        <v>26816674</v>
      </c>
      <c r="L176" s="46">
        <f t="shared" si="19"/>
        <v>56000</v>
      </c>
      <c r="M176" s="47">
        <f t="shared" si="20"/>
        <v>3206060.0000000005</v>
      </c>
      <c r="N176" s="4"/>
      <c r="O176" s="2"/>
      <c r="P176" s="2"/>
      <c r="Q176" s="2"/>
      <c r="R176" s="2"/>
    </row>
    <row r="177" spans="1:18" ht="16.5" x14ac:dyDescent="0.3">
      <c r="A177" s="62">
        <v>176</v>
      </c>
      <c r="B177" s="43">
        <v>3804</v>
      </c>
      <c r="C177" s="43">
        <v>38</v>
      </c>
      <c r="D177" s="43" t="s">
        <v>14</v>
      </c>
      <c r="E177" s="43">
        <v>683</v>
      </c>
      <c r="F177" s="43">
        <v>49</v>
      </c>
      <c r="G177" s="43">
        <f t="shared" si="15"/>
        <v>732</v>
      </c>
      <c r="H177" s="43">
        <f t="shared" si="16"/>
        <v>805.2</v>
      </c>
      <c r="I177" s="44">
        <f>I176</f>
        <v>21170</v>
      </c>
      <c r="J177" s="45">
        <f t="shared" si="17"/>
        <v>15496440</v>
      </c>
      <c r="K177" s="45">
        <f t="shared" si="18"/>
        <v>17510977</v>
      </c>
      <c r="L177" s="46">
        <f t="shared" si="19"/>
        <v>36500</v>
      </c>
      <c r="M177" s="47">
        <f t="shared" si="20"/>
        <v>2093520.0000000002</v>
      </c>
      <c r="N177" s="4"/>
      <c r="O177" s="2"/>
      <c r="P177" s="2"/>
      <c r="Q177" s="2"/>
      <c r="R177" s="2"/>
    </row>
    <row r="178" spans="1:18" ht="16.5" x14ac:dyDescent="0.3">
      <c r="A178" s="62">
        <v>177</v>
      </c>
      <c r="B178" s="43">
        <v>3805</v>
      </c>
      <c r="C178" s="43">
        <v>38</v>
      </c>
      <c r="D178" s="43" t="s">
        <v>14</v>
      </c>
      <c r="E178" s="43">
        <v>683</v>
      </c>
      <c r="F178" s="43">
        <v>49</v>
      </c>
      <c r="G178" s="43">
        <f t="shared" si="15"/>
        <v>732</v>
      </c>
      <c r="H178" s="43">
        <f t="shared" si="16"/>
        <v>805.2</v>
      </c>
      <c r="I178" s="44">
        <f>I177</f>
        <v>21170</v>
      </c>
      <c r="J178" s="45">
        <f t="shared" si="17"/>
        <v>15496440</v>
      </c>
      <c r="K178" s="45">
        <f t="shared" si="18"/>
        <v>17510977</v>
      </c>
      <c r="L178" s="46">
        <f t="shared" si="19"/>
        <v>36500</v>
      </c>
      <c r="M178" s="47">
        <f t="shared" si="20"/>
        <v>2093520.0000000002</v>
      </c>
      <c r="N178" s="4"/>
      <c r="O178" s="2"/>
      <c r="P178" s="2"/>
      <c r="Q178" s="2"/>
      <c r="R178" s="2"/>
    </row>
    <row r="179" spans="1:18" ht="16.5" x14ac:dyDescent="0.3">
      <c r="A179" s="62">
        <v>178</v>
      </c>
      <c r="B179" s="43">
        <v>3901</v>
      </c>
      <c r="C179" s="43">
        <v>39</v>
      </c>
      <c r="D179" s="43" t="s">
        <v>15</v>
      </c>
      <c r="E179" s="43">
        <v>1025</v>
      </c>
      <c r="F179" s="43">
        <v>96</v>
      </c>
      <c r="G179" s="43">
        <f t="shared" si="15"/>
        <v>1121</v>
      </c>
      <c r="H179" s="43">
        <f t="shared" si="16"/>
        <v>1233.1000000000001</v>
      </c>
      <c r="I179" s="44">
        <f>I178+70</f>
        <v>21240</v>
      </c>
      <c r="J179" s="45">
        <f t="shared" si="17"/>
        <v>23810040</v>
      </c>
      <c r="K179" s="45">
        <f t="shared" si="18"/>
        <v>26905345</v>
      </c>
      <c r="L179" s="46">
        <f t="shared" si="19"/>
        <v>56000</v>
      </c>
      <c r="M179" s="47">
        <f t="shared" si="20"/>
        <v>3206060.0000000005</v>
      </c>
      <c r="N179" s="4"/>
      <c r="O179" s="2"/>
      <c r="P179" s="2"/>
      <c r="Q179" s="2"/>
      <c r="R179" s="2"/>
    </row>
    <row r="180" spans="1:18" ht="16.5" x14ac:dyDescent="0.3">
      <c r="A180" s="62">
        <v>179</v>
      </c>
      <c r="B180" s="43">
        <v>3902</v>
      </c>
      <c r="C180" s="43">
        <v>39</v>
      </c>
      <c r="D180" s="43" t="s">
        <v>30</v>
      </c>
      <c r="E180" s="43">
        <v>1688</v>
      </c>
      <c r="F180" s="43">
        <v>132</v>
      </c>
      <c r="G180" s="43">
        <f t="shared" si="15"/>
        <v>1820</v>
      </c>
      <c r="H180" s="43">
        <f t="shared" si="16"/>
        <v>2002.0000000000002</v>
      </c>
      <c r="I180" s="44">
        <f>I179</f>
        <v>21240</v>
      </c>
      <c r="J180" s="45">
        <f t="shared" si="17"/>
        <v>38656800</v>
      </c>
      <c r="K180" s="45">
        <f t="shared" si="18"/>
        <v>43682184</v>
      </c>
      <c r="L180" s="46">
        <f t="shared" si="19"/>
        <v>91000</v>
      </c>
      <c r="M180" s="47">
        <f t="shared" si="20"/>
        <v>5205200.0000000009</v>
      </c>
      <c r="N180" s="4"/>
      <c r="O180" s="2"/>
      <c r="P180" s="2"/>
      <c r="Q180" s="2"/>
      <c r="R180" s="2"/>
    </row>
    <row r="181" spans="1:18" ht="16.5" x14ac:dyDescent="0.3">
      <c r="A181" s="62">
        <v>180</v>
      </c>
      <c r="B181" s="43">
        <v>3903</v>
      </c>
      <c r="C181" s="43">
        <v>39</v>
      </c>
      <c r="D181" s="43" t="s">
        <v>15</v>
      </c>
      <c r="E181" s="43">
        <v>1025</v>
      </c>
      <c r="F181" s="43">
        <v>96</v>
      </c>
      <c r="G181" s="43">
        <f t="shared" si="15"/>
        <v>1121</v>
      </c>
      <c r="H181" s="43">
        <f t="shared" si="16"/>
        <v>1233.1000000000001</v>
      </c>
      <c r="I181" s="44">
        <f>I180</f>
        <v>21240</v>
      </c>
      <c r="J181" s="45">
        <f t="shared" si="17"/>
        <v>23810040</v>
      </c>
      <c r="K181" s="45">
        <f t="shared" si="18"/>
        <v>26905345</v>
      </c>
      <c r="L181" s="46">
        <f t="shared" si="19"/>
        <v>56000</v>
      </c>
      <c r="M181" s="47">
        <f t="shared" si="20"/>
        <v>3206060.0000000005</v>
      </c>
      <c r="N181" s="4"/>
      <c r="O181" s="2"/>
      <c r="P181" s="2"/>
      <c r="Q181" s="2"/>
      <c r="R181" s="2"/>
    </row>
    <row r="182" spans="1:18" ht="16.5" x14ac:dyDescent="0.3">
      <c r="A182" s="62">
        <v>181</v>
      </c>
      <c r="B182" s="43">
        <v>3904</v>
      </c>
      <c r="C182" s="43">
        <v>39</v>
      </c>
      <c r="D182" s="43" t="s">
        <v>14</v>
      </c>
      <c r="E182" s="43">
        <v>683</v>
      </c>
      <c r="F182" s="43">
        <v>49</v>
      </c>
      <c r="G182" s="43">
        <f t="shared" si="15"/>
        <v>732</v>
      </c>
      <c r="H182" s="43">
        <f t="shared" si="16"/>
        <v>805.2</v>
      </c>
      <c r="I182" s="44">
        <f>I181</f>
        <v>21240</v>
      </c>
      <c r="J182" s="45">
        <f t="shared" si="17"/>
        <v>15547680</v>
      </c>
      <c r="K182" s="45">
        <f t="shared" si="18"/>
        <v>17568878</v>
      </c>
      <c r="L182" s="46">
        <f t="shared" si="19"/>
        <v>36500</v>
      </c>
      <c r="M182" s="47">
        <f t="shared" si="20"/>
        <v>2093520.0000000002</v>
      </c>
      <c r="N182" s="4"/>
      <c r="O182" s="2"/>
      <c r="P182" s="2"/>
      <c r="Q182" s="2"/>
      <c r="R182" s="2"/>
    </row>
    <row r="183" spans="1:18" ht="16.5" x14ac:dyDescent="0.3">
      <c r="A183" s="62">
        <v>182</v>
      </c>
      <c r="B183" s="43">
        <v>3905</v>
      </c>
      <c r="C183" s="43">
        <v>39</v>
      </c>
      <c r="D183" s="43" t="s">
        <v>14</v>
      </c>
      <c r="E183" s="43">
        <v>683</v>
      </c>
      <c r="F183" s="43">
        <v>49</v>
      </c>
      <c r="G183" s="43">
        <f t="shared" si="15"/>
        <v>732</v>
      </c>
      <c r="H183" s="43">
        <f t="shared" si="16"/>
        <v>805.2</v>
      </c>
      <c r="I183" s="44">
        <f>I182</f>
        <v>21240</v>
      </c>
      <c r="J183" s="45">
        <f t="shared" si="17"/>
        <v>15547680</v>
      </c>
      <c r="K183" s="45">
        <f t="shared" si="18"/>
        <v>17568878</v>
      </c>
      <c r="L183" s="46">
        <f t="shared" si="19"/>
        <v>36500</v>
      </c>
      <c r="M183" s="47">
        <f t="shared" si="20"/>
        <v>2093520.0000000002</v>
      </c>
      <c r="N183" s="4"/>
      <c r="O183" s="2"/>
      <c r="P183" s="2"/>
      <c r="Q183" s="2"/>
      <c r="R183" s="2"/>
    </row>
    <row r="184" spans="1:18" ht="16.5" x14ac:dyDescent="0.3">
      <c r="A184" s="62">
        <v>183</v>
      </c>
      <c r="B184" s="43">
        <v>4001</v>
      </c>
      <c r="C184" s="43">
        <v>40</v>
      </c>
      <c r="D184" s="43" t="s">
        <v>15</v>
      </c>
      <c r="E184" s="43">
        <v>1025</v>
      </c>
      <c r="F184" s="43">
        <v>96</v>
      </c>
      <c r="G184" s="43">
        <f t="shared" si="15"/>
        <v>1121</v>
      </c>
      <c r="H184" s="43">
        <f t="shared" si="16"/>
        <v>1233.1000000000001</v>
      </c>
      <c r="I184" s="44">
        <f>I183+70</f>
        <v>21310</v>
      </c>
      <c r="J184" s="45">
        <f t="shared" si="17"/>
        <v>23888510</v>
      </c>
      <c r="K184" s="45">
        <f t="shared" si="18"/>
        <v>26994016</v>
      </c>
      <c r="L184" s="46">
        <f t="shared" si="19"/>
        <v>56000</v>
      </c>
      <c r="M184" s="47">
        <f t="shared" si="20"/>
        <v>3206060.0000000005</v>
      </c>
      <c r="N184" s="4"/>
      <c r="O184" s="2"/>
      <c r="P184" s="2"/>
      <c r="Q184" s="2"/>
      <c r="R184" s="2"/>
    </row>
    <row r="185" spans="1:18" ht="16.5" x14ac:dyDescent="0.3">
      <c r="A185" s="62">
        <v>184</v>
      </c>
      <c r="B185" s="43">
        <v>4002</v>
      </c>
      <c r="C185" s="43">
        <v>40</v>
      </c>
      <c r="D185" s="43" t="s">
        <v>30</v>
      </c>
      <c r="E185" s="43">
        <v>1688</v>
      </c>
      <c r="F185" s="43">
        <v>132</v>
      </c>
      <c r="G185" s="43">
        <f t="shared" si="15"/>
        <v>1820</v>
      </c>
      <c r="H185" s="43">
        <f t="shared" si="16"/>
        <v>2002.0000000000002</v>
      </c>
      <c r="I185" s="44">
        <f>I184</f>
        <v>21310</v>
      </c>
      <c r="J185" s="45">
        <f t="shared" si="17"/>
        <v>38784200</v>
      </c>
      <c r="K185" s="45">
        <f t="shared" si="18"/>
        <v>43826146</v>
      </c>
      <c r="L185" s="46">
        <f t="shared" si="19"/>
        <v>91500</v>
      </c>
      <c r="M185" s="47">
        <f t="shared" si="20"/>
        <v>5205200.0000000009</v>
      </c>
      <c r="N185" s="4"/>
      <c r="O185" s="2"/>
      <c r="P185" s="2"/>
      <c r="Q185" s="2"/>
      <c r="R185" s="2"/>
    </row>
    <row r="186" spans="1:18" ht="16.5" x14ac:dyDescent="0.3">
      <c r="A186" s="62">
        <v>185</v>
      </c>
      <c r="B186" s="43">
        <v>4003</v>
      </c>
      <c r="C186" s="43">
        <v>40</v>
      </c>
      <c r="D186" s="43" t="s">
        <v>15</v>
      </c>
      <c r="E186" s="43">
        <v>1025</v>
      </c>
      <c r="F186" s="43">
        <v>96</v>
      </c>
      <c r="G186" s="43">
        <f t="shared" si="15"/>
        <v>1121</v>
      </c>
      <c r="H186" s="43">
        <f t="shared" si="16"/>
        <v>1233.1000000000001</v>
      </c>
      <c r="I186" s="44">
        <f>I185</f>
        <v>21310</v>
      </c>
      <c r="J186" s="45">
        <f t="shared" si="17"/>
        <v>23888510</v>
      </c>
      <c r="K186" s="45">
        <f t="shared" si="18"/>
        <v>26994016</v>
      </c>
      <c r="L186" s="46">
        <f t="shared" si="19"/>
        <v>56000</v>
      </c>
      <c r="M186" s="47">
        <f t="shared" si="20"/>
        <v>3206060.0000000005</v>
      </c>
      <c r="N186" s="4"/>
      <c r="O186" s="2"/>
      <c r="P186" s="2"/>
      <c r="Q186" s="2"/>
      <c r="R186" s="2"/>
    </row>
    <row r="187" spans="1:18" ht="16.5" x14ac:dyDescent="0.3">
      <c r="A187" s="62">
        <v>186</v>
      </c>
      <c r="B187" s="43">
        <v>4004</v>
      </c>
      <c r="C187" s="43">
        <v>40</v>
      </c>
      <c r="D187" s="43" t="s">
        <v>14</v>
      </c>
      <c r="E187" s="43">
        <v>683</v>
      </c>
      <c r="F187" s="43">
        <v>49</v>
      </c>
      <c r="G187" s="43">
        <f t="shared" si="15"/>
        <v>732</v>
      </c>
      <c r="H187" s="43">
        <f t="shared" si="16"/>
        <v>805.2</v>
      </c>
      <c r="I187" s="44">
        <f>I186</f>
        <v>21310</v>
      </c>
      <c r="J187" s="45">
        <f t="shared" si="17"/>
        <v>15598920</v>
      </c>
      <c r="K187" s="45">
        <f t="shared" si="18"/>
        <v>17626780</v>
      </c>
      <c r="L187" s="46">
        <f t="shared" si="19"/>
        <v>36500</v>
      </c>
      <c r="M187" s="47">
        <f t="shared" si="20"/>
        <v>2093520.0000000002</v>
      </c>
      <c r="N187" s="4"/>
      <c r="O187" s="2"/>
      <c r="P187" s="2"/>
      <c r="Q187" s="2"/>
      <c r="R187" s="2"/>
    </row>
    <row r="188" spans="1:18" ht="16.5" x14ac:dyDescent="0.3">
      <c r="A188" s="62">
        <v>187</v>
      </c>
      <c r="B188" s="43">
        <v>4005</v>
      </c>
      <c r="C188" s="43">
        <v>40</v>
      </c>
      <c r="D188" s="43" t="s">
        <v>14</v>
      </c>
      <c r="E188" s="43">
        <v>683</v>
      </c>
      <c r="F188" s="43">
        <v>49</v>
      </c>
      <c r="G188" s="43">
        <f t="shared" si="15"/>
        <v>732</v>
      </c>
      <c r="H188" s="43">
        <f t="shared" si="16"/>
        <v>805.2</v>
      </c>
      <c r="I188" s="44">
        <f>I187</f>
        <v>21310</v>
      </c>
      <c r="J188" s="45">
        <f t="shared" si="17"/>
        <v>15598920</v>
      </c>
      <c r="K188" s="45">
        <f t="shared" si="18"/>
        <v>17626780</v>
      </c>
      <c r="L188" s="46">
        <f t="shared" si="19"/>
        <v>36500</v>
      </c>
      <c r="M188" s="47">
        <f t="shared" si="20"/>
        <v>2093520.0000000002</v>
      </c>
      <c r="N188" s="4"/>
      <c r="O188" s="2"/>
      <c r="P188" s="2"/>
      <c r="Q188" s="2"/>
      <c r="R188" s="2"/>
    </row>
    <row r="189" spans="1:18" x14ac:dyDescent="0.25">
      <c r="A189" s="49" t="s">
        <v>3</v>
      </c>
      <c r="B189" s="50"/>
      <c r="C189" s="50"/>
      <c r="D189" s="50"/>
      <c r="E189" s="51">
        <f t="shared" ref="E189:H189" si="21">SUM(E2:E188)</f>
        <v>162659</v>
      </c>
      <c r="F189" s="51">
        <f t="shared" si="21"/>
        <v>11395</v>
      </c>
      <c r="G189" s="51">
        <f t="shared" si="21"/>
        <v>174054</v>
      </c>
      <c r="H189" s="51">
        <f t="shared" si="21"/>
        <v>191459.40000000026</v>
      </c>
      <c r="I189" s="44"/>
      <c r="J189" s="52">
        <f>SUM(J2:J188)</f>
        <v>3511670860</v>
      </c>
      <c r="K189" s="52">
        <f>SUM(K2:K188)</f>
        <v>3968188076</v>
      </c>
      <c r="L189" s="53"/>
      <c r="M189" s="52">
        <f>SUM(M2:M188)</f>
        <v>497794440.00000006</v>
      </c>
    </row>
    <row r="193" spans="8:13" x14ac:dyDescent="0.25">
      <c r="H193" s="57"/>
      <c r="M193" s="60"/>
    </row>
  </sheetData>
  <mergeCells count="1">
    <mergeCell ref="A189:D189"/>
  </mergeCells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O10"/>
  <sheetViews>
    <sheetView zoomScale="115" zoomScaleNormal="115" workbookViewId="0">
      <selection activeCell="G4" sqref="G4"/>
    </sheetView>
  </sheetViews>
  <sheetFormatPr defaultRowHeight="15" x14ac:dyDescent="0.25"/>
  <cols>
    <col min="1" max="2" width="8.140625" customWidth="1"/>
    <col min="3" max="3" width="14.28515625" style="1" customWidth="1"/>
    <col min="4" max="4" width="10.42578125" style="1" customWidth="1"/>
    <col min="5" max="5" width="14.28515625" style="1" customWidth="1"/>
    <col min="6" max="6" width="11.5703125" style="1" bestFit="1" customWidth="1"/>
    <col min="7" max="7" width="19.28515625" style="1" customWidth="1"/>
    <col min="8" max="8" width="21" style="1" customWidth="1"/>
    <col min="9" max="9" width="16.85546875" style="1" bestFit="1" customWidth="1"/>
    <col min="10" max="10" width="19.28515625" style="1" customWidth="1"/>
    <col min="12" max="12" width="20.5703125" customWidth="1"/>
  </cols>
  <sheetData>
    <row r="1" spans="1:15" x14ac:dyDescent="0.25">
      <c r="A1" s="64" t="s">
        <v>4</v>
      </c>
      <c r="B1" s="64" t="s">
        <v>21</v>
      </c>
      <c r="C1" s="64" t="s">
        <v>10</v>
      </c>
      <c r="D1" s="64" t="s">
        <v>5</v>
      </c>
      <c r="E1" s="64" t="s">
        <v>6</v>
      </c>
      <c r="F1" s="64" t="s">
        <v>7</v>
      </c>
      <c r="G1" s="64" t="s">
        <v>8</v>
      </c>
      <c r="H1" s="64" t="s">
        <v>9</v>
      </c>
      <c r="I1" s="58"/>
      <c r="J1" s="58"/>
      <c r="K1" s="58"/>
      <c r="L1" s="58"/>
      <c r="M1" s="1"/>
      <c r="N1" s="1"/>
      <c r="O1" s="1"/>
    </row>
    <row r="2" spans="1:15" ht="49.5" x14ac:dyDescent="0.25">
      <c r="A2" s="65">
        <v>1</v>
      </c>
      <c r="B2" s="65" t="s">
        <v>20</v>
      </c>
      <c r="C2" s="66" t="s">
        <v>60</v>
      </c>
      <c r="D2" s="65">
        <f>109+68+10</f>
        <v>187</v>
      </c>
      <c r="E2" s="67">
        <f>'Tower A'!G189</f>
        <v>173714</v>
      </c>
      <c r="F2" s="67">
        <f>'Tower A'!H189</f>
        <v>191085.40000000026</v>
      </c>
      <c r="G2" s="68">
        <f>'Tower A'!J189</f>
        <v>3504892220</v>
      </c>
      <c r="H2" s="69">
        <f>'Tower A'!K189</f>
        <v>3960528214</v>
      </c>
      <c r="I2" s="77">
        <v>2600</v>
      </c>
      <c r="J2" s="78">
        <f>F2*I2</f>
        <v>496822040.00000066</v>
      </c>
      <c r="K2" s="77">
        <v>45</v>
      </c>
      <c r="L2" s="79">
        <f>J2*K2%</f>
        <v>223569918.0000003</v>
      </c>
      <c r="M2" s="1"/>
      <c r="N2" s="1"/>
      <c r="O2" s="1"/>
    </row>
    <row r="3" spans="1:15" ht="49.5" x14ac:dyDescent="0.25">
      <c r="A3" s="65">
        <v>2</v>
      </c>
      <c r="B3" s="65" t="s">
        <v>22</v>
      </c>
      <c r="C3" s="66" t="s">
        <v>60</v>
      </c>
      <c r="D3" s="65">
        <f>109+68+10</f>
        <v>187</v>
      </c>
      <c r="E3" s="70">
        <f>'Tower B'!G189</f>
        <v>174054</v>
      </c>
      <c r="F3" s="67">
        <f>'Tower B'!H189</f>
        <v>191459.40000000026</v>
      </c>
      <c r="G3" s="68">
        <f>'Tower B'!J189</f>
        <v>3511670860</v>
      </c>
      <c r="H3" s="69">
        <f>'Tower B'!K189</f>
        <v>3968188076</v>
      </c>
      <c r="I3" s="77">
        <v>2600</v>
      </c>
      <c r="J3" s="78">
        <f>F3*I3</f>
        <v>497794440.00000066</v>
      </c>
      <c r="K3" s="77">
        <v>31</v>
      </c>
      <c r="L3" s="79">
        <f>J3*K3%</f>
        <v>154316276.40000021</v>
      </c>
      <c r="M3" s="1"/>
      <c r="N3" s="1"/>
      <c r="O3" s="1"/>
    </row>
    <row r="4" spans="1:15" ht="15.75" x14ac:dyDescent="0.25">
      <c r="A4" s="71" t="s">
        <v>3</v>
      </c>
      <c r="B4" s="72"/>
      <c r="C4" s="73"/>
      <c r="D4" s="74">
        <f>D2+D3</f>
        <v>374</v>
      </c>
      <c r="E4" s="75">
        <f>E2+E3</f>
        <v>347768</v>
      </c>
      <c r="F4" s="75">
        <f>F2+F3</f>
        <v>382544.80000000051</v>
      </c>
      <c r="G4" s="76">
        <f>G2+G3</f>
        <v>7016563080</v>
      </c>
      <c r="H4" s="76">
        <f>H2+H3</f>
        <v>7928716290</v>
      </c>
      <c r="I4" s="80"/>
      <c r="J4" s="81">
        <f>SUM(J2:J3)</f>
        <v>994616480.00000131</v>
      </c>
      <c r="K4" s="80"/>
      <c r="L4" s="82">
        <f>SUM(L2:L3)</f>
        <v>377886194.40000051</v>
      </c>
      <c r="M4" s="1"/>
      <c r="N4" s="1"/>
      <c r="O4" s="1"/>
    </row>
    <row r="5" spans="1:15" x14ac:dyDescent="0.25">
      <c r="A5" s="1"/>
      <c r="B5" s="1"/>
      <c r="J5" s="5"/>
      <c r="K5" s="1"/>
      <c r="L5" s="1"/>
      <c r="M5" s="1"/>
      <c r="N5" s="1"/>
      <c r="O5" s="1"/>
    </row>
    <row r="6" spans="1:15" x14ac:dyDescent="0.25">
      <c r="A6" s="1"/>
      <c r="B6" s="1"/>
      <c r="J6" s="9"/>
      <c r="K6" s="1"/>
      <c r="L6" s="1"/>
      <c r="M6" s="1"/>
    </row>
    <row r="7" spans="1:15" x14ac:dyDescent="0.25">
      <c r="A7" s="1"/>
      <c r="B7" s="1"/>
      <c r="K7" s="1"/>
      <c r="L7" s="1"/>
      <c r="M7" s="1"/>
    </row>
    <row r="8" spans="1:15" x14ac:dyDescent="0.25">
      <c r="A8" s="1"/>
      <c r="B8" s="1"/>
      <c r="K8" s="1"/>
      <c r="L8" s="1"/>
      <c r="M8" s="1"/>
    </row>
    <row r="9" spans="1:15" x14ac:dyDescent="0.25">
      <c r="A9" s="1"/>
      <c r="B9" s="1"/>
      <c r="K9" s="1"/>
      <c r="L9" s="1"/>
      <c r="M9" s="1"/>
    </row>
    <row r="10" spans="1:15" x14ac:dyDescent="0.25">
      <c r="A10" s="1"/>
      <c r="B10" s="1"/>
      <c r="K10" s="1"/>
      <c r="L10" s="1"/>
      <c r="M10" s="1"/>
    </row>
  </sheetData>
  <mergeCells count="1">
    <mergeCell ref="A4:C4"/>
  </mergeCells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Y5:AH72"/>
  <sheetViews>
    <sheetView tabSelected="1" topLeftCell="E1" zoomScaleNormal="100" workbookViewId="0">
      <selection activeCell="Z23" sqref="Z23"/>
    </sheetView>
  </sheetViews>
  <sheetFormatPr defaultRowHeight="15" x14ac:dyDescent="0.25"/>
  <sheetData>
    <row r="5" spans="25:29" ht="15.75" thickBot="1" x14ac:dyDescent="0.3"/>
    <row r="6" spans="25:29" ht="17.25" thickBot="1" x14ac:dyDescent="0.3">
      <c r="Y6" s="7">
        <v>1</v>
      </c>
      <c r="Z6" s="7" t="s">
        <v>16</v>
      </c>
      <c r="AA6" s="7">
        <v>68.718000000000004</v>
      </c>
      <c r="AB6" s="3">
        <f>AA6*10.764</f>
        <v>739.68055200000003</v>
      </c>
      <c r="AC6" s="7">
        <v>48</v>
      </c>
    </row>
    <row r="7" spans="25:29" ht="17.25" thickBot="1" x14ac:dyDescent="0.3">
      <c r="Y7" s="8">
        <v>2</v>
      </c>
      <c r="Z7" s="8" t="s">
        <v>17</v>
      </c>
      <c r="AA7" s="8">
        <v>92.513000000000005</v>
      </c>
      <c r="AB7" s="3">
        <f t="shared" ref="AB7:AB10" si="0">AA7*10.764</f>
        <v>995.809932</v>
      </c>
      <c r="AC7" s="8">
        <v>46</v>
      </c>
    </row>
    <row r="8" spans="25:29" ht="17.25" thickBot="1" x14ac:dyDescent="0.3">
      <c r="Y8" s="7">
        <v>3</v>
      </c>
      <c r="Z8" s="7" t="s">
        <v>17</v>
      </c>
      <c r="AA8" s="7">
        <v>94.733000000000004</v>
      </c>
      <c r="AB8" s="3">
        <f t="shared" si="0"/>
        <v>1019.706012</v>
      </c>
      <c r="AC8" s="7">
        <v>22</v>
      </c>
    </row>
    <row r="9" spans="25:29" ht="17.25" thickBot="1" x14ac:dyDescent="0.3">
      <c r="Y9" s="8">
        <v>4</v>
      </c>
      <c r="Z9" s="8" t="s">
        <v>23</v>
      </c>
      <c r="AA9" s="8">
        <v>156.779</v>
      </c>
      <c r="AB9" s="3">
        <f t="shared" si="0"/>
        <v>1687.5691559999998</v>
      </c>
      <c r="AC9" s="8">
        <v>10</v>
      </c>
    </row>
    <row r="10" spans="25:29" ht="17.25" thickBot="1" x14ac:dyDescent="0.3">
      <c r="Y10" s="7">
        <v>5</v>
      </c>
      <c r="Z10" s="7" t="s">
        <v>16</v>
      </c>
      <c r="AA10" s="7">
        <v>63.411000000000001</v>
      </c>
      <c r="AB10" s="3">
        <f t="shared" si="0"/>
        <v>682.55600400000003</v>
      </c>
      <c r="AC10" s="7">
        <v>61</v>
      </c>
    </row>
    <row r="11" spans="25:29" ht="17.25" thickBot="1" x14ac:dyDescent="0.3">
      <c r="Y11" s="8"/>
      <c r="Z11" s="8"/>
      <c r="AA11" s="8"/>
      <c r="AB11" s="8"/>
      <c r="AC11" s="10">
        <f>SUM(AC6:AC10)</f>
        <v>187</v>
      </c>
    </row>
    <row r="12" spans="25:29" ht="17.25" thickBot="1" x14ac:dyDescent="0.3">
      <c r="Y12" s="7"/>
      <c r="Z12" s="7"/>
      <c r="AA12" s="7"/>
      <c r="AB12" s="7"/>
      <c r="AC12" s="7"/>
    </row>
    <row r="13" spans="25:29" ht="17.25" thickBot="1" x14ac:dyDescent="0.3">
      <c r="Y13" s="8"/>
      <c r="Z13" s="8"/>
      <c r="AA13" s="8"/>
      <c r="AB13" s="8"/>
      <c r="AC13" s="8"/>
    </row>
    <row r="14" spans="25:29" ht="17.25" thickBot="1" x14ac:dyDescent="0.3">
      <c r="Y14" s="7"/>
      <c r="Z14" s="7"/>
      <c r="AA14" s="7"/>
      <c r="AB14" s="7"/>
      <c r="AC14" s="7"/>
    </row>
    <row r="15" spans="25:29" x14ac:dyDescent="0.25">
      <c r="AC15">
        <f>AC6+AC10</f>
        <v>109</v>
      </c>
    </row>
    <row r="16" spans="25:29" ht="15.75" thickBot="1" x14ac:dyDescent="0.3"/>
    <row r="17" spans="25:29" ht="17.25" thickBot="1" x14ac:dyDescent="0.3">
      <c r="Y17" s="8"/>
      <c r="Z17" s="8"/>
      <c r="AA17" s="8"/>
      <c r="AB17" s="8"/>
      <c r="AC17" s="8"/>
    </row>
    <row r="18" spans="25:29" ht="17.25" thickBot="1" x14ac:dyDescent="0.3">
      <c r="Y18" s="7"/>
      <c r="Z18" s="7"/>
      <c r="AA18" s="7"/>
      <c r="AB18" s="7"/>
      <c r="AC18" s="7"/>
    </row>
    <row r="19" spans="25:29" ht="17.25" thickBot="1" x14ac:dyDescent="0.3">
      <c r="Y19" s="8"/>
      <c r="Z19" s="8"/>
      <c r="AA19" s="8"/>
      <c r="AB19" s="8"/>
      <c r="AC19" s="8"/>
    </row>
    <row r="20" spans="25:29" ht="17.25" thickBot="1" x14ac:dyDescent="0.3">
      <c r="Y20" s="7"/>
      <c r="Z20" s="7"/>
      <c r="AA20" s="7"/>
      <c r="AB20" s="7"/>
      <c r="AC20" s="7"/>
    </row>
    <row r="21" spans="25:29" ht="17.25" thickBot="1" x14ac:dyDescent="0.3">
      <c r="Y21" s="8"/>
      <c r="Z21" s="8"/>
      <c r="AA21" s="8"/>
      <c r="AB21" s="8"/>
      <c r="AC21" s="8"/>
    </row>
    <row r="22" spans="25:29" ht="17.25" thickBot="1" x14ac:dyDescent="0.3">
      <c r="Y22" s="7"/>
      <c r="Z22" s="7"/>
      <c r="AA22" s="7"/>
      <c r="AB22" s="7"/>
      <c r="AC22" s="7"/>
    </row>
    <row r="24" spans="25:29" ht="15.75" thickBot="1" x14ac:dyDescent="0.3"/>
    <row r="25" spans="25:29" ht="17.25" thickBot="1" x14ac:dyDescent="0.3">
      <c r="Y25" s="8"/>
      <c r="Z25" s="8"/>
      <c r="AA25" s="8"/>
      <c r="AB25" s="8"/>
      <c r="AC25" s="8"/>
    </row>
    <row r="26" spans="25:29" ht="17.25" thickBot="1" x14ac:dyDescent="0.3">
      <c r="Y26" s="7"/>
      <c r="Z26" s="7"/>
      <c r="AA26" s="7"/>
      <c r="AB26" s="7"/>
      <c r="AC26" s="7"/>
    </row>
    <row r="27" spans="25:29" ht="17.25" thickBot="1" x14ac:dyDescent="0.3">
      <c r="Y27" s="8"/>
      <c r="Z27" s="8"/>
      <c r="AA27" s="8"/>
      <c r="AB27" s="8"/>
      <c r="AC27" s="8"/>
    </row>
    <row r="28" spans="25:29" ht="17.25" thickBot="1" x14ac:dyDescent="0.3">
      <c r="Y28" s="7"/>
      <c r="Z28" s="7"/>
      <c r="AA28" s="7"/>
      <c r="AB28" s="7"/>
      <c r="AC28" s="7"/>
    </row>
    <row r="29" spans="25:29" ht="17.25" thickBot="1" x14ac:dyDescent="0.3">
      <c r="Y29" s="8"/>
      <c r="Z29" s="8"/>
      <c r="AA29" s="8"/>
      <c r="AB29" s="8"/>
      <c r="AC29" s="8"/>
    </row>
    <row r="30" spans="25:29" ht="17.25" thickBot="1" x14ac:dyDescent="0.3">
      <c r="Y30" s="7"/>
      <c r="Z30" s="7"/>
      <c r="AA30" s="7"/>
      <c r="AB30" s="7"/>
      <c r="AC30" s="7"/>
    </row>
    <row r="50" spans="25:34" ht="15.75" thickBot="1" x14ac:dyDescent="0.3"/>
    <row r="51" spans="25:34" ht="15.75" thickBot="1" x14ac:dyDescent="0.3">
      <c r="Z51" s="27"/>
      <c r="AA51" s="22"/>
      <c r="AB51" s="22"/>
      <c r="AC51" s="22"/>
      <c r="AD51" s="22"/>
      <c r="AE51" s="22"/>
      <c r="AF51" s="22"/>
      <c r="AG51" s="22"/>
      <c r="AH51" s="23"/>
    </row>
    <row r="52" spans="25:34" ht="15.75" thickBot="1" x14ac:dyDescent="0.3">
      <c r="Z52" s="20"/>
      <c r="AA52" s="20"/>
      <c r="AB52" s="20"/>
      <c r="AC52" s="20"/>
      <c r="AD52" s="20"/>
      <c r="AE52" s="22"/>
      <c r="AF52" s="22"/>
      <c r="AG52" s="22"/>
      <c r="AH52" s="23"/>
    </row>
    <row r="53" spans="25:34" ht="15.75" thickBot="1" x14ac:dyDescent="0.3">
      <c r="Z53" s="21"/>
      <c r="AA53" s="21"/>
      <c r="AB53" s="21"/>
      <c r="AC53" s="21"/>
      <c r="AD53" s="21"/>
      <c r="AE53" s="19"/>
      <c r="AF53" s="19"/>
      <c r="AG53" s="19"/>
      <c r="AH53" s="24"/>
    </row>
    <row r="54" spans="25:34" ht="15.75" thickBot="1" x14ac:dyDescent="0.3">
      <c r="Z54" s="20"/>
      <c r="AA54" s="20"/>
      <c r="AB54" s="20"/>
      <c r="AC54" s="20"/>
      <c r="AD54" s="20"/>
      <c r="AE54" s="19"/>
      <c r="AF54" s="19"/>
      <c r="AG54" s="19"/>
      <c r="AH54" s="24"/>
    </row>
    <row r="55" spans="25:34" ht="15.75" thickBot="1" x14ac:dyDescent="0.3">
      <c r="Z55" s="21"/>
      <c r="AA55" s="21"/>
      <c r="AB55" s="21"/>
      <c r="AC55" s="21"/>
      <c r="AD55" s="21"/>
      <c r="AE55" s="19"/>
      <c r="AF55" s="19"/>
      <c r="AG55" s="19"/>
      <c r="AH55" s="24"/>
    </row>
    <row r="56" spans="25:34" ht="15.75" thickBot="1" x14ac:dyDescent="0.3">
      <c r="Z56" s="20"/>
      <c r="AA56" s="20"/>
      <c r="AB56" s="20"/>
      <c r="AC56" s="20"/>
      <c r="AD56" s="20"/>
      <c r="AE56" s="19"/>
      <c r="AF56" s="19"/>
      <c r="AG56" s="19"/>
      <c r="AH56" s="24"/>
    </row>
    <row r="57" spans="25:34" ht="15.75" thickBot="1" x14ac:dyDescent="0.3">
      <c r="Y57" s="21">
        <v>1</v>
      </c>
      <c r="Z57" s="21" t="s">
        <v>16</v>
      </c>
      <c r="AA57" s="21">
        <v>63.411000000000001</v>
      </c>
      <c r="AB57" s="3">
        <f t="shared" ref="AB57:AB61" si="1">AA57*10.764</f>
        <v>682.55600400000003</v>
      </c>
      <c r="AC57" s="21">
        <v>61</v>
      </c>
      <c r="AE57" s="19"/>
      <c r="AF57" s="19"/>
      <c r="AG57" s="19"/>
      <c r="AH57" s="24"/>
    </row>
    <row r="58" spans="25:34" ht="15.75" thickBot="1" x14ac:dyDescent="0.3">
      <c r="Y58" s="20">
        <v>2</v>
      </c>
      <c r="Z58" s="20" t="s">
        <v>16</v>
      </c>
      <c r="AA58" s="20">
        <v>68.718000000000004</v>
      </c>
      <c r="AB58" s="3">
        <f t="shared" si="1"/>
        <v>739.68055200000003</v>
      </c>
      <c r="AC58" s="20">
        <v>48</v>
      </c>
      <c r="AE58" s="19"/>
      <c r="AF58" s="19"/>
      <c r="AG58" s="19"/>
      <c r="AH58" s="24"/>
    </row>
    <row r="59" spans="25:34" ht="15.75" thickBot="1" x14ac:dyDescent="0.3">
      <c r="Y59" s="21">
        <v>3</v>
      </c>
      <c r="Z59" s="21" t="s">
        <v>17</v>
      </c>
      <c r="AA59" s="21">
        <v>93.013999999999996</v>
      </c>
      <c r="AB59" s="3">
        <f t="shared" si="1"/>
        <v>1001.2026959999999</v>
      </c>
      <c r="AC59" s="21">
        <v>46</v>
      </c>
      <c r="AE59" s="19"/>
      <c r="AF59" s="19"/>
      <c r="AG59" s="19"/>
      <c r="AH59" s="24"/>
    </row>
    <row r="60" spans="25:34" ht="15.75" thickBot="1" x14ac:dyDescent="0.3">
      <c r="Y60" s="20">
        <v>4</v>
      </c>
      <c r="Z60" s="20" t="s">
        <v>17</v>
      </c>
      <c r="AA60" s="20">
        <v>95.257000000000005</v>
      </c>
      <c r="AB60" s="3">
        <f t="shared" si="1"/>
        <v>1025.346348</v>
      </c>
      <c r="AC60" s="20">
        <v>22</v>
      </c>
      <c r="AE60" s="19"/>
      <c r="AF60" s="19"/>
      <c r="AG60" s="19"/>
      <c r="AH60" s="24"/>
    </row>
    <row r="61" spans="25:34" ht="15.75" thickBot="1" x14ac:dyDescent="0.3">
      <c r="Y61" s="21">
        <v>5</v>
      </c>
      <c r="Z61" s="21" t="s">
        <v>23</v>
      </c>
      <c r="AA61" s="21">
        <v>156.779</v>
      </c>
      <c r="AB61" s="3">
        <f t="shared" si="1"/>
        <v>1687.5691559999998</v>
      </c>
      <c r="AC61" s="21">
        <v>10</v>
      </c>
      <c r="AE61" s="19"/>
      <c r="AF61" s="19"/>
      <c r="AG61" s="19"/>
      <c r="AH61" s="24"/>
    </row>
    <row r="62" spans="25:34" ht="15.75" thickBot="1" x14ac:dyDescent="0.3">
      <c r="Z62" s="20"/>
      <c r="AA62" s="20"/>
      <c r="AB62" s="20"/>
      <c r="AC62" s="28">
        <f>SUM(AC57:AC61)</f>
        <v>187</v>
      </c>
      <c r="AD62" s="20"/>
      <c r="AE62" s="19"/>
      <c r="AF62" s="19"/>
      <c r="AG62" s="19"/>
      <c r="AH62" s="24"/>
    </row>
    <row r="63" spans="25:34" ht="15.75" thickBot="1" x14ac:dyDescent="0.3">
      <c r="Z63" s="21"/>
      <c r="AA63" s="21"/>
      <c r="AB63" s="21"/>
      <c r="AC63" s="21"/>
      <c r="AD63" s="21"/>
      <c r="AE63" s="19"/>
      <c r="AF63" s="19"/>
      <c r="AG63" s="19"/>
      <c r="AH63" s="24"/>
    </row>
    <row r="64" spans="25:34" ht="15.75" thickBot="1" x14ac:dyDescent="0.3">
      <c r="Z64" s="20"/>
      <c r="AA64" s="20"/>
      <c r="AB64" s="20"/>
      <c r="AC64" s="20"/>
      <c r="AD64" s="20"/>
      <c r="AE64" s="19"/>
      <c r="AF64" s="19"/>
      <c r="AG64" s="19"/>
      <c r="AH64" s="24"/>
    </row>
    <row r="65" spans="26:34" ht="15.75" thickBot="1" x14ac:dyDescent="0.3">
      <c r="Z65" s="21"/>
      <c r="AA65" s="21"/>
      <c r="AB65" s="21"/>
      <c r="AC65" s="21"/>
      <c r="AD65" s="21"/>
      <c r="AE65" s="19"/>
      <c r="AF65" s="19"/>
      <c r="AG65" s="19"/>
      <c r="AH65" s="24"/>
    </row>
    <row r="66" spans="26:34" ht="15.75" thickBot="1" x14ac:dyDescent="0.3">
      <c r="Z66" s="20"/>
      <c r="AA66" s="20"/>
      <c r="AB66" s="20"/>
      <c r="AC66" s="20"/>
      <c r="AD66" s="20"/>
      <c r="AE66" s="19"/>
      <c r="AF66" s="19"/>
      <c r="AG66" s="19"/>
      <c r="AH66" s="24"/>
    </row>
    <row r="67" spans="26:34" ht="15.75" thickBot="1" x14ac:dyDescent="0.3">
      <c r="Z67" s="21"/>
      <c r="AA67" s="21"/>
      <c r="AB67" s="21"/>
      <c r="AC67" s="21"/>
      <c r="AD67" s="21"/>
      <c r="AE67" s="19"/>
      <c r="AF67" s="19"/>
      <c r="AG67" s="19"/>
      <c r="AH67" s="24"/>
    </row>
    <row r="68" spans="26:34" ht="15.75" thickBot="1" x14ac:dyDescent="0.3">
      <c r="Z68" s="20"/>
      <c r="AA68" s="20"/>
      <c r="AB68" s="20"/>
      <c r="AC68" s="20"/>
      <c r="AD68" s="20"/>
      <c r="AE68" s="19"/>
      <c r="AF68" s="19"/>
      <c r="AG68" s="19"/>
      <c r="AH68" s="24"/>
    </row>
    <row r="69" spans="26:34" ht="15.75" thickBot="1" x14ac:dyDescent="0.3">
      <c r="Z69" s="21"/>
      <c r="AA69" s="21"/>
      <c r="AB69" s="21"/>
      <c r="AC69" s="21"/>
      <c r="AD69" s="21"/>
      <c r="AE69" s="19"/>
      <c r="AF69" s="19"/>
      <c r="AG69" s="19"/>
      <c r="AH69" s="24"/>
    </row>
    <row r="70" spans="26:34" ht="15.75" thickBot="1" x14ac:dyDescent="0.3">
      <c r="Z70" s="20"/>
      <c r="AA70" s="20"/>
      <c r="AB70" s="20"/>
      <c r="AC70" s="20"/>
      <c r="AD70" s="20"/>
      <c r="AE70" s="19"/>
      <c r="AF70" s="19"/>
      <c r="AG70" s="19"/>
      <c r="AH70" s="24"/>
    </row>
    <row r="71" spans="26:34" ht="15.75" thickBot="1" x14ac:dyDescent="0.3">
      <c r="Z71" s="21"/>
      <c r="AA71" s="21"/>
      <c r="AB71" s="21"/>
      <c r="AC71" s="21"/>
      <c r="AD71" s="21"/>
      <c r="AE71" s="25"/>
      <c r="AF71" s="25"/>
      <c r="AG71" s="25"/>
      <c r="AH71" s="26"/>
    </row>
    <row r="72" spans="26:34" ht="17.25" thickBot="1" x14ac:dyDescent="0.3">
      <c r="Z72" s="8"/>
      <c r="AA72" s="25"/>
      <c r="AB72" s="25"/>
      <c r="AC72" s="25"/>
      <c r="AD72" s="25"/>
      <c r="AE72" s="25"/>
      <c r="AF72" s="25"/>
      <c r="AG72" s="25"/>
      <c r="AH72" s="26"/>
    </row>
  </sheetData>
  <pageMargins left="0.7" right="0.7" top="0.75" bottom="0.75" header="0.3" footer="0.3"/>
  <pageSetup paperSize="9"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K263"/>
  <sheetViews>
    <sheetView topLeftCell="A10" zoomScale="145" zoomScaleNormal="145" workbookViewId="0">
      <selection activeCell="B8" sqref="B8"/>
    </sheetView>
  </sheetViews>
  <sheetFormatPr defaultRowHeight="15" x14ac:dyDescent="0.25"/>
  <cols>
    <col min="8" max="8" width="16.140625" customWidth="1"/>
    <col min="11" max="11" width="16.85546875" customWidth="1"/>
  </cols>
  <sheetData>
    <row r="1" spans="1:11" x14ac:dyDescent="0.25">
      <c r="A1" s="30" t="s">
        <v>26</v>
      </c>
    </row>
    <row r="2" spans="1:11" x14ac:dyDescent="0.25">
      <c r="C2" s="29" t="s">
        <v>6</v>
      </c>
      <c r="E2" s="29" t="s">
        <v>27</v>
      </c>
    </row>
    <row r="3" spans="1:11" x14ac:dyDescent="0.25">
      <c r="A3" s="29" t="s">
        <v>24</v>
      </c>
      <c r="B3" s="13"/>
    </row>
    <row r="4" spans="1:11" x14ac:dyDescent="0.25">
      <c r="A4">
        <v>1</v>
      </c>
      <c r="B4" s="11" t="s">
        <v>15</v>
      </c>
      <c r="C4">
        <v>92.513000000000005</v>
      </c>
      <c r="D4" s="3">
        <f>C4*10.764</f>
        <v>995.809932</v>
      </c>
      <c r="E4">
        <v>5.25</v>
      </c>
      <c r="F4" s="3">
        <f t="shared" ref="F4:F9" si="0">E4*10.764</f>
        <v>56.510999999999996</v>
      </c>
    </row>
    <row r="5" spans="1:11" x14ac:dyDescent="0.25">
      <c r="A5">
        <v>2</v>
      </c>
      <c r="B5" s="11" t="s">
        <v>14</v>
      </c>
      <c r="C5">
        <v>68.718000000000004</v>
      </c>
      <c r="D5" s="3">
        <f t="shared" ref="D5:D9" si="1">C5*10.764</f>
        <v>739.68055200000003</v>
      </c>
      <c r="E5">
        <v>4.5750000000000002</v>
      </c>
      <c r="F5" s="3">
        <f t="shared" si="0"/>
        <v>49.2453</v>
      </c>
    </row>
    <row r="6" spans="1:11" x14ac:dyDescent="0.25">
      <c r="A6">
        <v>3</v>
      </c>
      <c r="B6" s="11" t="s">
        <v>14</v>
      </c>
      <c r="C6">
        <v>68.718000000000004</v>
      </c>
      <c r="D6" s="3">
        <f t="shared" si="1"/>
        <v>739.68055200000003</v>
      </c>
      <c r="E6">
        <v>4.5750000000000002</v>
      </c>
      <c r="F6" s="3">
        <f t="shared" si="0"/>
        <v>49.2453</v>
      </c>
    </row>
    <row r="7" spans="1:11" x14ac:dyDescent="0.25">
      <c r="A7">
        <v>4</v>
      </c>
      <c r="B7" s="11" t="s">
        <v>15</v>
      </c>
      <c r="C7">
        <v>92.513000000000005</v>
      </c>
      <c r="D7" s="3">
        <f t="shared" si="1"/>
        <v>995.809932</v>
      </c>
      <c r="E7">
        <v>5.25</v>
      </c>
      <c r="F7" s="3">
        <f t="shared" si="0"/>
        <v>56.510999999999996</v>
      </c>
    </row>
    <row r="8" spans="1:11" x14ac:dyDescent="0.25">
      <c r="A8">
        <v>5</v>
      </c>
      <c r="B8" s="11" t="s">
        <v>25</v>
      </c>
      <c r="C8">
        <v>0</v>
      </c>
      <c r="D8" s="3">
        <f t="shared" si="1"/>
        <v>0</v>
      </c>
      <c r="E8">
        <v>0</v>
      </c>
      <c r="F8" s="3">
        <f t="shared" si="0"/>
        <v>0</v>
      </c>
    </row>
    <row r="9" spans="1:11" x14ac:dyDescent="0.25">
      <c r="A9">
        <v>6</v>
      </c>
      <c r="B9" s="11" t="s">
        <v>14</v>
      </c>
      <c r="C9">
        <v>63.411000000000001</v>
      </c>
      <c r="D9" s="3">
        <f t="shared" si="1"/>
        <v>682.55600400000003</v>
      </c>
      <c r="E9">
        <v>4.5289999999999999</v>
      </c>
      <c r="F9" s="3">
        <f t="shared" si="0"/>
        <v>48.750155999999997</v>
      </c>
    </row>
    <row r="10" spans="1:11" x14ac:dyDescent="0.25">
      <c r="B10" s="11"/>
    </row>
    <row r="11" spans="1:11" x14ac:dyDescent="0.25">
      <c r="A11" s="29" t="s">
        <v>28</v>
      </c>
      <c r="B11" s="11"/>
    </row>
    <row r="12" spans="1:11" x14ac:dyDescent="0.25">
      <c r="A12">
        <v>1</v>
      </c>
      <c r="B12" s="11" t="s">
        <v>15</v>
      </c>
      <c r="C12">
        <v>92.513000000000005</v>
      </c>
      <c r="D12" s="3">
        <f>C12*10.764</f>
        <v>995.809932</v>
      </c>
      <c r="E12">
        <v>5.25</v>
      </c>
      <c r="F12" s="3">
        <f t="shared" ref="F12:F17" si="2">E12*10.764</f>
        <v>56.510999999999996</v>
      </c>
      <c r="G12" s="3">
        <f t="shared" ref="G12:G17" si="3">D12+F12</f>
        <v>1052.3209320000001</v>
      </c>
    </row>
    <row r="13" spans="1:11" x14ac:dyDescent="0.25">
      <c r="A13">
        <v>2</v>
      </c>
      <c r="B13" s="11" t="s">
        <v>14</v>
      </c>
      <c r="C13">
        <v>68.718000000000004</v>
      </c>
      <c r="D13" s="3">
        <f t="shared" ref="D13:D17" si="4">C13*10.764</f>
        <v>739.68055200000003</v>
      </c>
      <c r="E13">
        <v>4.5750000000000002</v>
      </c>
      <c r="F13" s="3">
        <f t="shared" si="2"/>
        <v>49.2453</v>
      </c>
      <c r="G13" s="3">
        <f t="shared" si="3"/>
        <v>788.92585200000008</v>
      </c>
      <c r="H13">
        <v>14298000</v>
      </c>
      <c r="I13">
        <f>H13/G13</f>
        <v>18123.37618770287</v>
      </c>
      <c r="J13">
        <f>1000900+30000</f>
        <v>1030900</v>
      </c>
      <c r="K13" s="33">
        <f>H13+J13</f>
        <v>15328900</v>
      </c>
    </row>
    <row r="14" spans="1:11" x14ac:dyDescent="0.25">
      <c r="A14">
        <v>3</v>
      </c>
      <c r="B14" s="11" t="s">
        <v>14</v>
      </c>
      <c r="C14">
        <v>68.718000000000004</v>
      </c>
      <c r="D14" s="3">
        <f t="shared" si="4"/>
        <v>739.68055200000003</v>
      </c>
      <c r="E14">
        <v>4.5750000000000002</v>
      </c>
      <c r="F14" s="3">
        <f t="shared" si="2"/>
        <v>49.2453</v>
      </c>
      <c r="G14" s="3">
        <f t="shared" si="3"/>
        <v>788.92585200000008</v>
      </c>
    </row>
    <row r="15" spans="1:11" x14ac:dyDescent="0.25">
      <c r="A15">
        <v>4</v>
      </c>
      <c r="B15" s="11" t="s">
        <v>15</v>
      </c>
      <c r="C15">
        <v>92.513000000000005</v>
      </c>
      <c r="D15" s="3">
        <f t="shared" si="4"/>
        <v>995.809932</v>
      </c>
      <c r="E15">
        <v>5.25</v>
      </c>
      <c r="F15" s="3">
        <f t="shared" si="2"/>
        <v>56.510999999999996</v>
      </c>
      <c r="G15" s="3">
        <f t="shared" si="3"/>
        <v>1052.3209320000001</v>
      </c>
    </row>
    <row r="16" spans="1:11" x14ac:dyDescent="0.25">
      <c r="A16">
        <v>5</v>
      </c>
      <c r="B16" s="11" t="s">
        <v>14</v>
      </c>
      <c r="C16">
        <v>63.411000000000001</v>
      </c>
      <c r="D16" s="3">
        <f t="shared" si="4"/>
        <v>682.55600400000003</v>
      </c>
      <c r="E16">
        <v>4.5289999999999999</v>
      </c>
      <c r="F16" s="3">
        <f t="shared" si="2"/>
        <v>48.750155999999997</v>
      </c>
      <c r="G16" s="3">
        <f t="shared" si="3"/>
        <v>731.30615999999998</v>
      </c>
    </row>
    <row r="17" spans="1:11" x14ac:dyDescent="0.25">
      <c r="A17">
        <v>6</v>
      </c>
      <c r="B17" s="11" t="s">
        <v>14</v>
      </c>
      <c r="C17">
        <v>63.411000000000001</v>
      </c>
      <c r="D17" s="3">
        <f t="shared" si="4"/>
        <v>682.55600400000003</v>
      </c>
      <c r="E17">
        <v>4.5289999999999999</v>
      </c>
      <c r="F17" s="3">
        <f t="shared" si="2"/>
        <v>48.750155999999997</v>
      </c>
      <c r="G17" s="3">
        <f t="shared" si="3"/>
        <v>731.30615999999998</v>
      </c>
    </row>
    <row r="18" spans="1:11" x14ac:dyDescent="0.25">
      <c r="B18" s="11"/>
    </row>
    <row r="19" spans="1:11" x14ac:dyDescent="0.25">
      <c r="A19" s="29" t="s">
        <v>29</v>
      </c>
      <c r="B19" s="11"/>
    </row>
    <row r="20" spans="1:11" x14ac:dyDescent="0.25">
      <c r="A20">
        <v>1</v>
      </c>
      <c r="B20" s="11" t="s">
        <v>15</v>
      </c>
      <c r="C20">
        <v>94.733000000000004</v>
      </c>
      <c r="D20" s="3">
        <f>C20*10.764</f>
        <v>1019.706012</v>
      </c>
      <c r="E20">
        <v>8.9019999999999992</v>
      </c>
      <c r="F20" s="3">
        <f t="shared" ref="F20:F31" si="5">E20*10.764</f>
        <v>95.821127999999987</v>
      </c>
      <c r="G20" s="3">
        <f t="shared" ref="G20:G24" si="6">D20+F20</f>
        <v>1115.5271399999999</v>
      </c>
    </row>
    <row r="21" spans="1:11" x14ac:dyDescent="0.25">
      <c r="A21">
        <v>2</v>
      </c>
      <c r="B21" s="11" t="s">
        <v>30</v>
      </c>
      <c r="C21">
        <v>156.779</v>
      </c>
      <c r="D21" s="3">
        <f t="shared" ref="D21:D24" si="7">C21*10.764</f>
        <v>1687.5691559999998</v>
      </c>
      <c r="E21">
        <v>12.273</v>
      </c>
      <c r="F21" s="3">
        <f t="shared" si="5"/>
        <v>132.106572</v>
      </c>
      <c r="G21" s="3">
        <f t="shared" si="6"/>
        <v>1819.6757279999997</v>
      </c>
    </row>
    <row r="22" spans="1:11" x14ac:dyDescent="0.25">
      <c r="A22">
        <v>3</v>
      </c>
      <c r="B22" s="11" t="s">
        <v>15</v>
      </c>
      <c r="C22">
        <v>94.733000000000004</v>
      </c>
      <c r="D22" s="3">
        <f t="shared" si="7"/>
        <v>1019.706012</v>
      </c>
      <c r="E22">
        <v>8.9019999999999992</v>
      </c>
      <c r="F22" s="3">
        <f t="shared" si="5"/>
        <v>95.821127999999987</v>
      </c>
      <c r="G22" s="3">
        <f t="shared" si="6"/>
        <v>1115.5271399999999</v>
      </c>
    </row>
    <row r="23" spans="1:11" x14ac:dyDescent="0.25">
      <c r="A23">
        <v>4</v>
      </c>
      <c r="B23" s="11" t="s">
        <v>14</v>
      </c>
      <c r="C23">
        <v>63.411000000000001</v>
      </c>
      <c r="D23" s="3">
        <f t="shared" si="7"/>
        <v>682.55600400000003</v>
      </c>
      <c r="E23">
        <v>4.5289999999999999</v>
      </c>
      <c r="F23" s="3">
        <f t="shared" si="5"/>
        <v>48.750155999999997</v>
      </c>
      <c r="G23" s="3">
        <f t="shared" si="6"/>
        <v>731.30615999999998</v>
      </c>
    </row>
    <row r="24" spans="1:11" x14ac:dyDescent="0.25">
      <c r="A24">
        <v>5</v>
      </c>
      <c r="B24" s="11" t="s">
        <v>14</v>
      </c>
      <c r="C24">
        <v>63.411000000000001</v>
      </c>
      <c r="D24" s="3">
        <f t="shared" si="7"/>
        <v>682.55600400000003</v>
      </c>
      <c r="E24">
        <v>4.5289999999999999</v>
      </c>
      <c r="F24" s="3">
        <f t="shared" si="5"/>
        <v>48.750155999999997</v>
      </c>
      <c r="G24" s="3">
        <f t="shared" si="6"/>
        <v>731.30615999999998</v>
      </c>
    </row>
    <row r="25" spans="1:11" x14ac:dyDescent="0.25">
      <c r="B25" s="11"/>
      <c r="D25" s="3"/>
      <c r="F25" s="3"/>
    </row>
    <row r="26" spans="1:11" x14ac:dyDescent="0.25">
      <c r="A26" s="29" t="s">
        <v>31</v>
      </c>
      <c r="B26" s="11"/>
    </row>
    <row r="27" spans="1:11" x14ac:dyDescent="0.25">
      <c r="A27">
        <v>1</v>
      </c>
      <c r="B27" s="11" t="s">
        <v>15</v>
      </c>
      <c r="C27">
        <v>94.733000000000004</v>
      </c>
      <c r="D27" s="3">
        <f>C27*10.764</f>
        <v>1019.706012</v>
      </c>
      <c r="E27">
        <v>8.9019999999999992</v>
      </c>
      <c r="F27" s="3">
        <f t="shared" si="5"/>
        <v>95.821127999999987</v>
      </c>
      <c r="G27" s="3">
        <f>D27+F27</f>
        <v>1115.5271399999999</v>
      </c>
      <c r="H27" s="33">
        <v>20944355</v>
      </c>
      <c r="I27" s="3">
        <f>H27/G27</f>
        <v>18775.298465620479</v>
      </c>
      <c r="J27" s="3">
        <f>1466300+30000</f>
        <v>1496300</v>
      </c>
      <c r="K27" s="33">
        <f>J27+H27</f>
        <v>22440655</v>
      </c>
    </row>
    <row r="28" spans="1:11" x14ac:dyDescent="0.25">
      <c r="A28">
        <v>2</v>
      </c>
      <c r="B28" s="11" t="s">
        <v>30</v>
      </c>
      <c r="C28">
        <v>156.779</v>
      </c>
      <c r="D28" s="3">
        <f t="shared" ref="D28:D31" si="8">C28*10.764</f>
        <v>1687.5691559999998</v>
      </c>
      <c r="E28">
        <v>12.273</v>
      </c>
      <c r="F28" s="3">
        <f t="shared" si="5"/>
        <v>132.106572</v>
      </c>
    </row>
    <row r="29" spans="1:11" x14ac:dyDescent="0.25">
      <c r="A29">
        <v>3</v>
      </c>
      <c r="B29" s="11" t="s">
        <v>15</v>
      </c>
      <c r="C29">
        <v>94.733000000000004</v>
      </c>
      <c r="D29" s="3">
        <f t="shared" si="8"/>
        <v>1019.706012</v>
      </c>
      <c r="E29">
        <v>8.9019999999999992</v>
      </c>
      <c r="F29" s="3">
        <f t="shared" si="5"/>
        <v>95.821127999999987</v>
      </c>
    </row>
    <row r="30" spans="1:11" x14ac:dyDescent="0.25">
      <c r="A30">
        <v>4</v>
      </c>
      <c r="B30" s="11" t="s">
        <v>25</v>
      </c>
      <c r="C30">
        <v>0</v>
      </c>
      <c r="D30" s="3">
        <f t="shared" si="8"/>
        <v>0</v>
      </c>
      <c r="E30">
        <v>0</v>
      </c>
      <c r="F30" s="3">
        <f t="shared" si="5"/>
        <v>0</v>
      </c>
    </row>
    <row r="31" spans="1:11" x14ac:dyDescent="0.25">
      <c r="A31">
        <v>5</v>
      </c>
      <c r="B31" s="11" t="s">
        <v>14</v>
      </c>
      <c r="C31">
        <v>63.411000000000001</v>
      </c>
      <c r="D31" s="3">
        <f t="shared" si="8"/>
        <v>682.55600400000003</v>
      </c>
      <c r="E31">
        <v>4.5289999999999999</v>
      </c>
      <c r="F31" s="3">
        <f t="shared" si="5"/>
        <v>48.750155999999997</v>
      </c>
    </row>
    <row r="32" spans="1:11" x14ac:dyDescent="0.25">
      <c r="B32" s="11"/>
    </row>
    <row r="33" spans="2:2" x14ac:dyDescent="0.25">
      <c r="B33" s="11"/>
    </row>
    <row r="34" spans="2:2" x14ac:dyDescent="0.25">
      <c r="B34" s="11"/>
    </row>
    <row r="35" spans="2:2" x14ac:dyDescent="0.25">
      <c r="B35" s="11"/>
    </row>
    <row r="36" spans="2:2" x14ac:dyDescent="0.25">
      <c r="B36" s="11"/>
    </row>
    <row r="37" spans="2:2" x14ac:dyDescent="0.25">
      <c r="B37" s="11"/>
    </row>
    <row r="38" spans="2:2" x14ac:dyDescent="0.25">
      <c r="B38" s="11"/>
    </row>
    <row r="39" spans="2:2" x14ac:dyDescent="0.25">
      <c r="B39" s="11"/>
    </row>
    <row r="40" spans="2:2" x14ac:dyDescent="0.25">
      <c r="B40" s="11"/>
    </row>
    <row r="41" spans="2:2" x14ac:dyDescent="0.25">
      <c r="B41" s="11"/>
    </row>
    <row r="42" spans="2:2" x14ac:dyDescent="0.25">
      <c r="B42" s="11"/>
    </row>
    <row r="43" spans="2:2" x14ac:dyDescent="0.25">
      <c r="B43" s="11"/>
    </row>
    <row r="44" spans="2:2" x14ac:dyDescent="0.25">
      <c r="B44" s="11"/>
    </row>
    <row r="45" spans="2:2" x14ac:dyDescent="0.25">
      <c r="B45" s="11"/>
    </row>
    <row r="46" spans="2:2" x14ac:dyDescent="0.25">
      <c r="B46" s="11"/>
    </row>
    <row r="47" spans="2:2" x14ac:dyDescent="0.25">
      <c r="B47" s="11"/>
    </row>
    <row r="48" spans="2:2" x14ac:dyDescent="0.25">
      <c r="B48" s="11"/>
    </row>
    <row r="49" spans="2:2" x14ac:dyDescent="0.25">
      <c r="B49" s="11"/>
    </row>
    <row r="50" spans="2:2" x14ac:dyDescent="0.25">
      <c r="B50" s="11"/>
    </row>
    <row r="51" spans="2:2" x14ac:dyDescent="0.25">
      <c r="B51" s="11"/>
    </row>
    <row r="52" spans="2:2" x14ac:dyDescent="0.25">
      <c r="B52" s="11"/>
    </row>
    <row r="53" spans="2:2" x14ac:dyDescent="0.25">
      <c r="B53" s="11"/>
    </row>
    <row r="54" spans="2:2" x14ac:dyDescent="0.25">
      <c r="B54" s="11"/>
    </row>
    <row r="55" spans="2:2" x14ac:dyDescent="0.25">
      <c r="B55" s="11"/>
    </row>
    <row r="56" spans="2:2" x14ac:dyDescent="0.25">
      <c r="B56" s="11"/>
    </row>
    <row r="57" spans="2:2" x14ac:dyDescent="0.25">
      <c r="B57" s="11"/>
    </row>
    <row r="58" spans="2:2" x14ac:dyDescent="0.25">
      <c r="B58" s="11"/>
    </row>
    <row r="59" spans="2:2" x14ac:dyDescent="0.25">
      <c r="B59" s="11"/>
    </row>
    <row r="60" spans="2:2" x14ac:dyDescent="0.25">
      <c r="B60" s="11"/>
    </row>
    <row r="61" spans="2:2" x14ac:dyDescent="0.25">
      <c r="B61" s="11"/>
    </row>
    <row r="62" spans="2:2" x14ac:dyDescent="0.25">
      <c r="B62" s="11"/>
    </row>
    <row r="63" spans="2:2" x14ac:dyDescent="0.25">
      <c r="B63" s="11"/>
    </row>
    <row r="64" spans="2:2" x14ac:dyDescent="0.25">
      <c r="B64" s="11"/>
    </row>
    <row r="65" spans="1:5" x14ac:dyDescent="0.25">
      <c r="B65" s="11"/>
    </row>
    <row r="66" spans="1:5" x14ac:dyDescent="0.25">
      <c r="B66" s="11"/>
    </row>
    <row r="67" spans="1:5" x14ac:dyDescent="0.25">
      <c r="B67" s="11"/>
    </row>
    <row r="68" spans="1:5" x14ac:dyDescent="0.25">
      <c r="B68" s="11"/>
    </row>
    <row r="69" spans="1:5" x14ac:dyDescent="0.25">
      <c r="B69" s="11"/>
    </row>
    <row r="70" spans="1:5" x14ac:dyDescent="0.25">
      <c r="B70" s="11"/>
    </row>
    <row r="71" spans="1:5" x14ac:dyDescent="0.25">
      <c r="B71" s="11"/>
    </row>
    <row r="72" spans="1:5" x14ac:dyDescent="0.25">
      <c r="B72" s="11"/>
    </row>
    <row r="73" spans="1:5" x14ac:dyDescent="0.25">
      <c r="B73" s="11"/>
    </row>
    <row r="74" spans="1:5" x14ac:dyDescent="0.25">
      <c r="B74" s="11"/>
    </row>
    <row r="75" spans="1:5" x14ac:dyDescent="0.25">
      <c r="B75" s="11"/>
    </row>
    <row r="76" spans="1:5" x14ac:dyDescent="0.25">
      <c r="B76" s="11"/>
    </row>
    <row r="77" spans="1:5" x14ac:dyDescent="0.25">
      <c r="B77" s="11"/>
    </row>
    <row r="78" spans="1:5" x14ac:dyDescent="0.25">
      <c r="B78" s="11"/>
    </row>
    <row r="79" spans="1:5" x14ac:dyDescent="0.25">
      <c r="A79" s="30" t="s">
        <v>32</v>
      </c>
    </row>
    <row r="80" spans="1:5" x14ac:dyDescent="0.25">
      <c r="C80" s="29" t="s">
        <v>6</v>
      </c>
      <c r="E80" s="29" t="s">
        <v>27</v>
      </c>
    </row>
    <row r="81" spans="1:6" x14ac:dyDescent="0.25">
      <c r="A81" s="29" t="s">
        <v>24</v>
      </c>
      <c r="B81" s="13"/>
    </row>
    <row r="82" spans="1:6" x14ac:dyDescent="0.25">
      <c r="A82">
        <v>1</v>
      </c>
      <c r="B82" s="11" t="s">
        <v>15</v>
      </c>
      <c r="C82">
        <v>93.013999999999996</v>
      </c>
      <c r="D82" s="3">
        <f>C82*10.764</f>
        <v>1001.2026959999999</v>
      </c>
      <c r="E82">
        <v>5.25</v>
      </c>
      <c r="F82" s="3">
        <f t="shared" ref="F82:F87" si="9">E82*10.764</f>
        <v>56.510999999999996</v>
      </c>
    </row>
    <row r="83" spans="1:6" x14ac:dyDescent="0.25">
      <c r="A83">
        <v>2</v>
      </c>
      <c r="B83" s="11" t="s">
        <v>14</v>
      </c>
      <c r="C83">
        <v>68.718000000000004</v>
      </c>
      <c r="D83" s="3">
        <f t="shared" ref="D83:D87" si="10">C83*10.764</f>
        <v>739.68055200000003</v>
      </c>
      <c r="E83">
        <v>4.5750000000000002</v>
      </c>
      <c r="F83" s="3">
        <f t="shared" si="9"/>
        <v>49.2453</v>
      </c>
    </row>
    <row r="84" spans="1:6" x14ac:dyDescent="0.25">
      <c r="A84">
        <v>3</v>
      </c>
      <c r="B84" s="11" t="s">
        <v>14</v>
      </c>
      <c r="C84">
        <v>68.718000000000004</v>
      </c>
      <c r="D84" s="3">
        <f t="shared" si="10"/>
        <v>739.68055200000003</v>
      </c>
      <c r="E84">
        <v>4.5750000000000002</v>
      </c>
      <c r="F84" s="3">
        <f t="shared" si="9"/>
        <v>49.2453</v>
      </c>
    </row>
    <row r="85" spans="1:6" x14ac:dyDescent="0.25">
      <c r="A85">
        <v>4</v>
      </c>
      <c r="B85" s="11" t="s">
        <v>15</v>
      </c>
      <c r="C85">
        <v>93.013999999999996</v>
      </c>
      <c r="D85" s="3">
        <f t="shared" si="10"/>
        <v>1001.2026959999999</v>
      </c>
      <c r="E85">
        <v>5.25</v>
      </c>
      <c r="F85" s="3">
        <f t="shared" si="9"/>
        <v>56.510999999999996</v>
      </c>
    </row>
    <row r="86" spans="1:6" x14ac:dyDescent="0.25">
      <c r="A86">
        <v>5</v>
      </c>
      <c r="B86" s="11" t="s">
        <v>25</v>
      </c>
      <c r="C86">
        <v>0</v>
      </c>
      <c r="D86" s="3">
        <f t="shared" si="10"/>
        <v>0</v>
      </c>
      <c r="E86">
        <v>0</v>
      </c>
      <c r="F86" s="3">
        <f t="shared" si="9"/>
        <v>0</v>
      </c>
    </row>
    <row r="87" spans="1:6" x14ac:dyDescent="0.25">
      <c r="A87">
        <v>6</v>
      </c>
      <c r="B87" s="11" t="s">
        <v>14</v>
      </c>
      <c r="C87">
        <v>63.411000000000001</v>
      </c>
      <c r="D87" s="3">
        <f t="shared" si="10"/>
        <v>682.55600400000003</v>
      </c>
      <c r="E87">
        <v>4.5289999999999999</v>
      </c>
      <c r="F87" s="3">
        <f t="shared" si="9"/>
        <v>48.750155999999997</v>
      </c>
    </row>
    <row r="88" spans="1:6" x14ac:dyDescent="0.25">
      <c r="B88" s="11"/>
    </row>
    <row r="89" spans="1:6" x14ac:dyDescent="0.25">
      <c r="A89" s="29" t="s">
        <v>28</v>
      </c>
      <c r="B89" s="11"/>
    </row>
    <row r="90" spans="1:6" x14ac:dyDescent="0.25">
      <c r="A90">
        <v>1</v>
      </c>
      <c r="B90" s="11" t="s">
        <v>15</v>
      </c>
      <c r="C90">
        <v>93.013999999999996</v>
      </c>
      <c r="D90" s="3">
        <f>C90*10.764</f>
        <v>1001.2026959999999</v>
      </c>
      <c r="E90">
        <v>5.25</v>
      </c>
      <c r="F90" s="3">
        <f t="shared" ref="F90:F93" si="11">E90*10.764</f>
        <v>56.510999999999996</v>
      </c>
    </row>
    <row r="91" spans="1:6" x14ac:dyDescent="0.25">
      <c r="A91">
        <v>2</v>
      </c>
      <c r="B91" s="11" t="s">
        <v>14</v>
      </c>
      <c r="C91">
        <v>68.718000000000004</v>
      </c>
      <c r="D91" s="3">
        <f t="shared" ref="D91:D93" si="12">C91*10.764</f>
        <v>739.68055200000003</v>
      </c>
      <c r="E91">
        <v>4.5750000000000002</v>
      </c>
      <c r="F91" s="3">
        <f t="shared" si="11"/>
        <v>49.2453</v>
      </c>
    </row>
    <row r="92" spans="1:6" x14ac:dyDescent="0.25">
      <c r="A92">
        <v>3</v>
      </c>
      <c r="B92" s="11" t="s">
        <v>14</v>
      </c>
      <c r="C92">
        <v>68.718000000000004</v>
      </c>
      <c r="D92" s="3">
        <f t="shared" si="12"/>
        <v>739.68055200000003</v>
      </c>
      <c r="E92">
        <v>4.5750000000000002</v>
      </c>
      <c r="F92" s="3">
        <f t="shared" si="11"/>
        <v>49.2453</v>
      </c>
    </row>
    <row r="93" spans="1:6" x14ac:dyDescent="0.25">
      <c r="A93">
        <v>4</v>
      </c>
      <c r="B93" s="11" t="s">
        <v>15</v>
      </c>
      <c r="C93">
        <v>93.013999999999996</v>
      </c>
      <c r="D93" s="3">
        <f t="shared" si="12"/>
        <v>1001.2026959999999</v>
      </c>
      <c r="E93">
        <v>5.25</v>
      </c>
      <c r="F93" s="3">
        <f t="shared" si="11"/>
        <v>56.510999999999996</v>
      </c>
    </row>
    <row r="94" spans="1:6" x14ac:dyDescent="0.25">
      <c r="A94">
        <v>5</v>
      </c>
      <c r="B94" s="11" t="s">
        <v>14</v>
      </c>
      <c r="C94">
        <v>63.411000000000001</v>
      </c>
      <c r="D94" s="3">
        <f t="shared" ref="D94:D95" si="13">C94*10.764</f>
        <v>682.55600400000003</v>
      </c>
      <c r="E94">
        <v>4.5289999999999999</v>
      </c>
      <c r="F94" s="3">
        <f t="shared" ref="F94:F95" si="14">E94*10.764</f>
        <v>48.750155999999997</v>
      </c>
    </row>
    <row r="95" spans="1:6" x14ac:dyDescent="0.25">
      <c r="A95">
        <v>6</v>
      </c>
      <c r="B95" s="11" t="s">
        <v>14</v>
      </c>
      <c r="C95">
        <v>63.411000000000001</v>
      </c>
      <c r="D95" s="3">
        <f t="shared" si="13"/>
        <v>682.55600400000003</v>
      </c>
      <c r="E95">
        <v>4.5289999999999999</v>
      </c>
      <c r="F95" s="3">
        <f t="shared" si="14"/>
        <v>48.750155999999997</v>
      </c>
    </row>
    <row r="96" spans="1:6" x14ac:dyDescent="0.25">
      <c r="B96" s="11"/>
    </row>
    <row r="97" spans="1:6" x14ac:dyDescent="0.25">
      <c r="A97" s="29" t="s">
        <v>29</v>
      </c>
      <c r="B97" s="11"/>
    </row>
    <row r="98" spans="1:6" x14ac:dyDescent="0.25">
      <c r="A98">
        <v>1</v>
      </c>
      <c r="B98" s="11" t="s">
        <v>15</v>
      </c>
      <c r="C98">
        <v>95.257000000000005</v>
      </c>
      <c r="D98" s="3">
        <f>C98*10.764</f>
        <v>1025.346348</v>
      </c>
      <c r="E98">
        <v>8.9019999999999992</v>
      </c>
      <c r="F98" s="3">
        <f t="shared" ref="F98:F102" si="15">E98*10.764</f>
        <v>95.821127999999987</v>
      </c>
    </row>
    <row r="99" spans="1:6" x14ac:dyDescent="0.25">
      <c r="A99">
        <v>2</v>
      </c>
      <c r="B99" s="11" t="s">
        <v>30</v>
      </c>
      <c r="C99">
        <v>156.779</v>
      </c>
      <c r="D99" s="3">
        <f t="shared" ref="D99:D102" si="16">C99*10.764</f>
        <v>1687.5691559999998</v>
      </c>
      <c r="E99">
        <v>12.273</v>
      </c>
      <c r="F99" s="3">
        <f t="shared" si="15"/>
        <v>132.106572</v>
      </c>
    </row>
    <row r="100" spans="1:6" x14ac:dyDescent="0.25">
      <c r="A100">
        <v>3</v>
      </c>
      <c r="B100" s="11" t="s">
        <v>15</v>
      </c>
      <c r="C100">
        <v>95.257000000000005</v>
      </c>
      <c r="D100" s="3">
        <f t="shared" si="16"/>
        <v>1025.346348</v>
      </c>
      <c r="E100">
        <v>8.9019999999999992</v>
      </c>
      <c r="F100" s="3">
        <f t="shared" si="15"/>
        <v>95.821127999999987</v>
      </c>
    </row>
    <row r="101" spans="1:6" x14ac:dyDescent="0.25">
      <c r="A101">
        <v>4</v>
      </c>
      <c r="B101" s="11" t="s">
        <v>14</v>
      </c>
      <c r="C101">
        <v>63.411000000000001</v>
      </c>
      <c r="D101" s="3">
        <f t="shared" si="16"/>
        <v>682.55600400000003</v>
      </c>
      <c r="E101">
        <v>4.5289999999999999</v>
      </c>
      <c r="F101" s="3">
        <f t="shared" si="15"/>
        <v>48.750155999999997</v>
      </c>
    </row>
    <row r="102" spans="1:6" x14ac:dyDescent="0.25">
      <c r="A102">
        <v>5</v>
      </c>
      <c r="B102" s="11" t="s">
        <v>14</v>
      </c>
      <c r="C102">
        <v>63.411000000000001</v>
      </c>
      <c r="D102" s="3">
        <f t="shared" si="16"/>
        <v>682.55600400000003</v>
      </c>
      <c r="E102">
        <v>4.5289999999999999</v>
      </c>
      <c r="F102" s="3">
        <f t="shared" si="15"/>
        <v>48.750155999999997</v>
      </c>
    </row>
    <row r="103" spans="1:6" x14ac:dyDescent="0.25">
      <c r="B103" s="11"/>
    </row>
    <row r="104" spans="1:6" x14ac:dyDescent="0.25">
      <c r="A104" s="29" t="s">
        <v>31</v>
      </c>
      <c r="B104" s="11"/>
    </row>
    <row r="105" spans="1:6" x14ac:dyDescent="0.25">
      <c r="A105">
        <v>1</v>
      </c>
      <c r="B105" s="11" t="s">
        <v>15</v>
      </c>
      <c r="C105">
        <v>95.257000000000005</v>
      </c>
      <c r="D105" s="3">
        <f>C105*10.764</f>
        <v>1025.346348</v>
      </c>
      <c r="E105">
        <v>8.9019999999999992</v>
      </c>
      <c r="F105" s="3">
        <f t="shared" ref="F105:F109" si="17">E105*10.764</f>
        <v>95.821127999999987</v>
      </c>
    </row>
    <row r="106" spans="1:6" x14ac:dyDescent="0.25">
      <c r="A106">
        <v>2</v>
      </c>
      <c r="B106" s="11" t="s">
        <v>30</v>
      </c>
      <c r="C106">
        <v>156.779</v>
      </c>
      <c r="D106" s="3">
        <f t="shared" ref="D106:D109" si="18">C106*10.764</f>
        <v>1687.5691559999998</v>
      </c>
      <c r="E106">
        <v>12.273</v>
      </c>
      <c r="F106" s="3">
        <f t="shared" si="17"/>
        <v>132.106572</v>
      </c>
    </row>
    <row r="107" spans="1:6" x14ac:dyDescent="0.25">
      <c r="A107">
        <v>3</v>
      </c>
      <c r="B107" s="11" t="s">
        <v>15</v>
      </c>
      <c r="C107">
        <v>95.257000000000005</v>
      </c>
      <c r="D107" s="3">
        <f t="shared" si="18"/>
        <v>1025.346348</v>
      </c>
      <c r="E107">
        <v>8.9019999999999992</v>
      </c>
      <c r="F107" s="3">
        <f t="shared" si="17"/>
        <v>95.821127999999987</v>
      </c>
    </row>
    <row r="108" spans="1:6" x14ac:dyDescent="0.25">
      <c r="A108">
        <v>4</v>
      </c>
      <c r="B108" s="11" t="s">
        <v>25</v>
      </c>
      <c r="C108">
        <v>0</v>
      </c>
      <c r="D108" s="3">
        <f t="shared" si="18"/>
        <v>0</v>
      </c>
      <c r="E108">
        <v>0</v>
      </c>
      <c r="F108" s="3">
        <f t="shared" si="17"/>
        <v>0</v>
      </c>
    </row>
    <row r="109" spans="1:6" x14ac:dyDescent="0.25">
      <c r="A109">
        <v>5</v>
      </c>
      <c r="B109" s="11" t="s">
        <v>14</v>
      </c>
      <c r="C109">
        <v>63.411000000000001</v>
      </c>
      <c r="D109" s="3">
        <f t="shared" si="18"/>
        <v>682.55600400000003</v>
      </c>
      <c r="E109">
        <v>4.5289999999999999</v>
      </c>
      <c r="F109" s="3">
        <f t="shared" si="17"/>
        <v>48.750155999999997</v>
      </c>
    </row>
    <row r="110" spans="1:6" x14ac:dyDescent="0.25">
      <c r="B110" s="11"/>
    </row>
    <row r="111" spans="1:6" x14ac:dyDescent="0.25">
      <c r="B111" s="11"/>
    </row>
    <row r="112" spans="1:6" x14ac:dyDescent="0.25">
      <c r="B112" s="11"/>
    </row>
    <row r="113" spans="2:2" x14ac:dyDescent="0.25">
      <c r="B113" s="11"/>
    </row>
    <row r="114" spans="2:2" x14ac:dyDescent="0.25">
      <c r="B114" s="11"/>
    </row>
    <row r="115" spans="2:2" x14ac:dyDescent="0.25">
      <c r="B115" s="11"/>
    </row>
    <row r="116" spans="2:2" x14ac:dyDescent="0.25">
      <c r="B116" s="11"/>
    </row>
    <row r="117" spans="2:2" x14ac:dyDescent="0.25">
      <c r="B117" s="11"/>
    </row>
    <row r="118" spans="2:2" x14ac:dyDescent="0.25">
      <c r="B118" s="11"/>
    </row>
    <row r="119" spans="2:2" x14ac:dyDescent="0.25">
      <c r="B119" s="11"/>
    </row>
    <row r="120" spans="2:2" x14ac:dyDescent="0.25">
      <c r="B120" s="11"/>
    </row>
    <row r="121" spans="2:2" x14ac:dyDescent="0.25">
      <c r="B121" s="11"/>
    </row>
    <row r="122" spans="2:2" x14ac:dyDescent="0.25">
      <c r="B122" s="11"/>
    </row>
    <row r="123" spans="2:2" x14ac:dyDescent="0.25">
      <c r="B123" s="11"/>
    </row>
    <row r="124" spans="2:2" x14ac:dyDescent="0.25">
      <c r="B124" s="11"/>
    </row>
    <row r="125" spans="2:2" x14ac:dyDescent="0.25">
      <c r="B125" s="11"/>
    </row>
    <row r="126" spans="2:2" x14ac:dyDescent="0.25">
      <c r="B126" s="11"/>
    </row>
    <row r="127" spans="2:2" x14ac:dyDescent="0.25">
      <c r="B127" s="11"/>
    </row>
    <row r="128" spans="2:2" x14ac:dyDescent="0.25">
      <c r="B128" s="11"/>
    </row>
    <row r="129" spans="2:2" x14ac:dyDescent="0.25">
      <c r="B129" s="11"/>
    </row>
    <row r="130" spans="2:2" x14ac:dyDescent="0.25">
      <c r="B130" s="11"/>
    </row>
    <row r="131" spans="2:2" x14ac:dyDescent="0.25">
      <c r="B131" s="11"/>
    </row>
    <row r="132" spans="2:2" x14ac:dyDescent="0.25">
      <c r="B132" s="11"/>
    </row>
    <row r="133" spans="2:2" x14ac:dyDescent="0.25">
      <c r="B133" s="11"/>
    </row>
    <row r="134" spans="2:2" x14ac:dyDescent="0.25">
      <c r="B134" s="11"/>
    </row>
    <row r="135" spans="2:2" x14ac:dyDescent="0.25">
      <c r="B135" s="11"/>
    </row>
    <row r="136" spans="2:2" x14ac:dyDescent="0.25">
      <c r="B136" s="11"/>
    </row>
    <row r="137" spans="2:2" x14ac:dyDescent="0.25">
      <c r="B137" s="11"/>
    </row>
    <row r="138" spans="2:2" x14ac:dyDescent="0.25">
      <c r="B138" s="11"/>
    </row>
    <row r="139" spans="2:2" x14ac:dyDescent="0.25">
      <c r="B139" s="11"/>
    </row>
    <row r="140" spans="2:2" x14ac:dyDescent="0.25">
      <c r="B140" s="11"/>
    </row>
    <row r="141" spans="2:2" x14ac:dyDescent="0.25">
      <c r="B141" s="11"/>
    </row>
    <row r="142" spans="2:2" x14ac:dyDescent="0.25">
      <c r="B142" s="11"/>
    </row>
    <row r="143" spans="2:2" x14ac:dyDescent="0.25">
      <c r="B143" s="11"/>
    </row>
    <row r="144" spans="2:2" x14ac:dyDescent="0.25">
      <c r="B144" s="11"/>
    </row>
    <row r="145" spans="2:2" x14ac:dyDescent="0.25">
      <c r="B145" s="11"/>
    </row>
    <row r="146" spans="2:2" x14ac:dyDescent="0.25">
      <c r="B146" s="11"/>
    </row>
    <row r="147" spans="2:2" x14ac:dyDescent="0.25">
      <c r="B147" s="11"/>
    </row>
    <row r="148" spans="2:2" x14ac:dyDescent="0.25">
      <c r="B148" s="11"/>
    </row>
    <row r="149" spans="2:2" x14ac:dyDescent="0.25">
      <c r="B149" s="11"/>
    </row>
    <row r="150" spans="2:2" x14ac:dyDescent="0.25">
      <c r="B150" s="11"/>
    </row>
    <row r="151" spans="2:2" x14ac:dyDescent="0.25">
      <c r="B151" s="11"/>
    </row>
    <row r="152" spans="2:2" x14ac:dyDescent="0.25">
      <c r="B152" s="11"/>
    </row>
    <row r="153" spans="2:2" x14ac:dyDescent="0.25">
      <c r="B153" s="11"/>
    </row>
    <row r="154" spans="2:2" x14ac:dyDescent="0.25">
      <c r="B154" s="11"/>
    </row>
    <row r="155" spans="2:2" x14ac:dyDescent="0.25">
      <c r="B155" s="11"/>
    </row>
    <row r="156" spans="2:2" x14ac:dyDescent="0.25">
      <c r="B156" s="11"/>
    </row>
    <row r="157" spans="2:2" x14ac:dyDescent="0.25">
      <c r="B157" s="11"/>
    </row>
    <row r="158" spans="2:2" x14ac:dyDescent="0.25">
      <c r="B158" s="11"/>
    </row>
    <row r="159" spans="2:2" x14ac:dyDescent="0.25">
      <c r="B159" s="11"/>
    </row>
    <row r="160" spans="2:2" x14ac:dyDescent="0.25">
      <c r="B160" s="11"/>
    </row>
    <row r="161" spans="2:2" x14ac:dyDescent="0.25">
      <c r="B161" s="11"/>
    </row>
    <row r="162" spans="2:2" x14ac:dyDescent="0.25">
      <c r="B162" s="11"/>
    </row>
    <row r="163" spans="2:2" x14ac:dyDescent="0.25">
      <c r="B163" s="11"/>
    </row>
    <row r="164" spans="2:2" x14ac:dyDescent="0.25">
      <c r="B164" s="11"/>
    </row>
    <row r="165" spans="2:2" x14ac:dyDescent="0.25">
      <c r="B165" s="11"/>
    </row>
    <row r="166" spans="2:2" x14ac:dyDescent="0.25">
      <c r="B166" s="11"/>
    </row>
    <row r="167" spans="2:2" x14ac:dyDescent="0.25">
      <c r="B167" s="11"/>
    </row>
    <row r="168" spans="2:2" x14ac:dyDescent="0.25">
      <c r="B168" s="11"/>
    </row>
    <row r="169" spans="2:2" x14ac:dyDescent="0.25">
      <c r="B169" s="11"/>
    </row>
    <row r="170" spans="2:2" x14ac:dyDescent="0.25">
      <c r="B170" s="11"/>
    </row>
    <row r="171" spans="2:2" x14ac:dyDescent="0.25">
      <c r="B171" s="11"/>
    </row>
    <row r="172" spans="2:2" x14ac:dyDescent="0.25">
      <c r="B172" s="11"/>
    </row>
    <row r="173" spans="2:2" x14ac:dyDescent="0.25">
      <c r="B173" s="11"/>
    </row>
    <row r="174" spans="2:2" x14ac:dyDescent="0.25">
      <c r="B174" s="11"/>
    </row>
    <row r="175" spans="2:2" x14ac:dyDescent="0.25">
      <c r="B175" s="11"/>
    </row>
    <row r="176" spans="2:2" x14ac:dyDescent="0.25">
      <c r="B176" s="11"/>
    </row>
    <row r="177" spans="2:2" x14ac:dyDescent="0.25">
      <c r="B177" s="11"/>
    </row>
    <row r="178" spans="2:2" x14ac:dyDescent="0.25">
      <c r="B178" s="11"/>
    </row>
    <row r="179" spans="2:2" x14ac:dyDescent="0.25">
      <c r="B179" s="11"/>
    </row>
    <row r="180" spans="2:2" x14ac:dyDescent="0.25">
      <c r="B180" s="11"/>
    </row>
    <row r="181" spans="2:2" x14ac:dyDescent="0.25">
      <c r="B181" s="11"/>
    </row>
    <row r="182" spans="2:2" x14ac:dyDescent="0.25">
      <c r="B182" s="11"/>
    </row>
    <row r="183" spans="2:2" x14ac:dyDescent="0.25">
      <c r="B183" s="11"/>
    </row>
    <row r="184" spans="2:2" x14ac:dyDescent="0.25">
      <c r="B184" s="11"/>
    </row>
    <row r="185" spans="2:2" x14ac:dyDescent="0.25">
      <c r="B185" s="11"/>
    </row>
    <row r="186" spans="2:2" x14ac:dyDescent="0.25">
      <c r="B186" s="11"/>
    </row>
    <row r="187" spans="2:2" x14ac:dyDescent="0.25">
      <c r="B187" s="11"/>
    </row>
    <row r="188" spans="2:2" x14ac:dyDescent="0.25">
      <c r="B188" s="11"/>
    </row>
    <row r="189" spans="2:2" x14ac:dyDescent="0.25">
      <c r="B189" s="11"/>
    </row>
    <row r="190" spans="2:2" x14ac:dyDescent="0.25">
      <c r="B190" s="11"/>
    </row>
    <row r="191" spans="2:2" x14ac:dyDescent="0.25">
      <c r="B191" s="11"/>
    </row>
    <row r="192" spans="2:2" x14ac:dyDescent="0.25">
      <c r="B192" s="11"/>
    </row>
    <row r="193" spans="2:2" x14ac:dyDescent="0.25">
      <c r="B193" s="11"/>
    </row>
    <row r="194" spans="2:2" x14ac:dyDescent="0.25">
      <c r="B194" s="11"/>
    </row>
    <row r="195" spans="2:2" x14ac:dyDescent="0.25">
      <c r="B195" s="11"/>
    </row>
    <row r="196" spans="2:2" x14ac:dyDescent="0.25">
      <c r="B196" s="11"/>
    </row>
    <row r="197" spans="2:2" x14ac:dyDescent="0.25">
      <c r="B197" s="11"/>
    </row>
    <row r="198" spans="2:2" x14ac:dyDescent="0.25">
      <c r="B198" s="11"/>
    </row>
    <row r="199" spans="2:2" x14ac:dyDescent="0.25">
      <c r="B199" s="11"/>
    </row>
    <row r="200" spans="2:2" x14ac:dyDescent="0.25">
      <c r="B200" s="11"/>
    </row>
    <row r="201" spans="2:2" x14ac:dyDescent="0.25">
      <c r="B201" s="11"/>
    </row>
    <row r="202" spans="2:2" x14ac:dyDescent="0.25">
      <c r="B202" s="11"/>
    </row>
    <row r="203" spans="2:2" x14ac:dyDescent="0.25">
      <c r="B203" s="11"/>
    </row>
    <row r="204" spans="2:2" x14ac:dyDescent="0.25">
      <c r="B204" s="11"/>
    </row>
    <row r="205" spans="2:2" x14ac:dyDescent="0.25">
      <c r="B205" s="11"/>
    </row>
    <row r="206" spans="2:2" x14ac:dyDescent="0.25">
      <c r="B206" s="11"/>
    </row>
    <row r="207" spans="2:2" x14ac:dyDescent="0.25">
      <c r="B207" s="11"/>
    </row>
    <row r="208" spans="2:2" x14ac:dyDescent="0.25">
      <c r="B208" s="11"/>
    </row>
    <row r="209" spans="2:2" x14ac:dyDescent="0.25">
      <c r="B209" s="11"/>
    </row>
    <row r="210" spans="2:2" x14ac:dyDescent="0.25">
      <c r="B210" s="11"/>
    </row>
    <row r="211" spans="2:2" x14ac:dyDescent="0.25">
      <c r="B211" s="11"/>
    </row>
    <row r="212" spans="2:2" x14ac:dyDescent="0.25">
      <c r="B212" s="11"/>
    </row>
    <row r="213" spans="2:2" x14ac:dyDescent="0.25">
      <c r="B213" s="11"/>
    </row>
    <row r="214" spans="2:2" x14ac:dyDescent="0.25">
      <c r="B214" s="11"/>
    </row>
    <row r="215" spans="2:2" x14ac:dyDescent="0.25">
      <c r="B215" s="11"/>
    </row>
    <row r="216" spans="2:2" x14ac:dyDescent="0.25">
      <c r="B216" s="11"/>
    </row>
    <row r="217" spans="2:2" x14ac:dyDescent="0.25">
      <c r="B217" s="11"/>
    </row>
    <row r="218" spans="2:2" x14ac:dyDescent="0.25">
      <c r="B218" s="11"/>
    </row>
    <row r="219" spans="2:2" x14ac:dyDescent="0.25">
      <c r="B219" s="11"/>
    </row>
    <row r="220" spans="2:2" x14ac:dyDescent="0.25">
      <c r="B220" s="11"/>
    </row>
    <row r="221" spans="2:2" x14ac:dyDescent="0.25">
      <c r="B221" s="11"/>
    </row>
    <row r="222" spans="2:2" x14ac:dyDescent="0.25">
      <c r="B222" s="11"/>
    </row>
    <row r="223" spans="2:2" x14ac:dyDescent="0.25">
      <c r="B223" s="11"/>
    </row>
    <row r="224" spans="2:2" x14ac:dyDescent="0.25">
      <c r="B224" s="11"/>
    </row>
    <row r="225" spans="2:2" x14ac:dyDescent="0.25">
      <c r="B225" s="11"/>
    </row>
    <row r="226" spans="2:2" x14ac:dyDescent="0.25">
      <c r="B226" s="11"/>
    </row>
    <row r="227" spans="2:2" x14ac:dyDescent="0.25">
      <c r="B227" s="11"/>
    </row>
    <row r="228" spans="2:2" x14ac:dyDescent="0.25">
      <c r="B228" s="11"/>
    </row>
    <row r="229" spans="2:2" x14ac:dyDescent="0.25">
      <c r="B229" s="11"/>
    </row>
    <row r="230" spans="2:2" x14ac:dyDescent="0.25">
      <c r="B230" s="11"/>
    </row>
    <row r="231" spans="2:2" x14ac:dyDescent="0.25">
      <c r="B231" s="11"/>
    </row>
    <row r="232" spans="2:2" x14ac:dyDescent="0.25">
      <c r="B232" s="11"/>
    </row>
    <row r="233" spans="2:2" x14ac:dyDescent="0.25">
      <c r="B233" s="11"/>
    </row>
    <row r="234" spans="2:2" x14ac:dyDescent="0.25">
      <c r="B234" s="11"/>
    </row>
    <row r="235" spans="2:2" x14ac:dyDescent="0.25">
      <c r="B235" s="11"/>
    </row>
    <row r="236" spans="2:2" x14ac:dyDescent="0.25">
      <c r="B236" s="11"/>
    </row>
    <row r="237" spans="2:2" x14ac:dyDescent="0.25">
      <c r="B237" s="11"/>
    </row>
    <row r="238" spans="2:2" x14ac:dyDescent="0.25">
      <c r="B238" s="11"/>
    </row>
    <row r="239" spans="2:2" x14ac:dyDescent="0.25">
      <c r="B239" s="11"/>
    </row>
    <row r="240" spans="2:2" x14ac:dyDescent="0.25">
      <c r="B240" s="11"/>
    </row>
    <row r="241" spans="2:2" x14ac:dyDescent="0.25">
      <c r="B241" s="11"/>
    </row>
    <row r="242" spans="2:2" x14ac:dyDescent="0.25">
      <c r="B242" s="11"/>
    </row>
    <row r="243" spans="2:2" x14ac:dyDescent="0.25">
      <c r="B243" s="11"/>
    </row>
    <row r="244" spans="2:2" x14ac:dyDescent="0.25">
      <c r="B244" s="11"/>
    </row>
    <row r="245" spans="2:2" x14ac:dyDescent="0.25">
      <c r="B245" s="11"/>
    </row>
    <row r="246" spans="2:2" x14ac:dyDescent="0.25">
      <c r="B246" s="11"/>
    </row>
    <row r="247" spans="2:2" x14ac:dyDescent="0.25">
      <c r="B247" s="11"/>
    </row>
    <row r="248" spans="2:2" x14ac:dyDescent="0.25">
      <c r="B248" s="11"/>
    </row>
    <row r="249" spans="2:2" x14ac:dyDescent="0.25">
      <c r="B249" s="11"/>
    </row>
    <row r="250" spans="2:2" x14ac:dyDescent="0.25">
      <c r="B250" s="11"/>
    </row>
    <row r="251" spans="2:2" x14ac:dyDescent="0.25">
      <c r="B251" s="11"/>
    </row>
    <row r="252" spans="2:2" x14ac:dyDescent="0.25">
      <c r="B252" s="11"/>
    </row>
    <row r="253" spans="2:2" x14ac:dyDescent="0.25">
      <c r="B253" s="11"/>
    </row>
    <row r="254" spans="2:2" x14ac:dyDescent="0.25">
      <c r="B254" s="11"/>
    </row>
    <row r="255" spans="2:2" x14ac:dyDescent="0.25">
      <c r="B255" s="11"/>
    </row>
    <row r="256" spans="2:2" x14ac:dyDescent="0.25">
      <c r="B256" s="11"/>
    </row>
    <row r="257" spans="2:2" x14ac:dyDescent="0.25">
      <c r="B257" s="11"/>
    </row>
    <row r="258" spans="2:2" x14ac:dyDescent="0.25">
      <c r="B258" s="11"/>
    </row>
    <row r="259" spans="2:2" x14ac:dyDescent="0.25">
      <c r="B259" s="11"/>
    </row>
    <row r="260" spans="2:2" x14ac:dyDescent="0.25">
      <c r="B260" s="11"/>
    </row>
    <row r="261" spans="2:2" x14ac:dyDescent="0.25">
      <c r="B261" s="11"/>
    </row>
    <row r="262" spans="2:2" x14ac:dyDescent="0.25">
      <c r="B262" s="11"/>
    </row>
    <row r="263" spans="2:2" x14ac:dyDescent="0.25">
      <c r="B263" s="12"/>
    </row>
  </sheetData>
  <pageMargins left="0.7" right="0.7" top="0.75" bottom="0.75" header="0.3" footer="0.3"/>
  <pageSetup paperSize="9" orientation="portrait" r:id="rId1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BA7EFE6-A10D-42F3-8FDD-9807B7CA2AF9}">
  <dimension ref="A2:P22"/>
  <sheetViews>
    <sheetView zoomScaleNormal="100" workbookViewId="0">
      <selection activeCell="J7" sqref="J7"/>
    </sheetView>
  </sheetViews>
  <sheetFormatPr defaultRowHeight="15" x14ac:dyDescent="0.25"/>
  <cols>
    <col min="1" max="1" width="14.42578125" customWidth="1"/>
    <col min="8" max="8" width="15" customWidth="1"/>
    <col min="9" max="10" width="14" customWidth="1"/>
    <col min="11" max="11" width="12.5703125" bestFit="1" customWidth="1"/>
    <col min="12" max="12" width="10" bestFit="1" customWidth="1"/>
    <col min="13" max="13" width="14.28515625" bestFit="1" customWidth="1"/>
    <col min="14" max="14" width="10" bestFit="1" customWidth="1"/>
    <col min="16" max="16" width="20.28515625" customWidth="1"/>
  </cols>
  <sheetData>
    <row r="2" spans="1:16" x14ac:dyDescent="0.25">
      <c r="C2" s="34" t="s">
        <v>6</v>
      </c>
      <c r="D2" s="34"/>
      <c r="E2" s="34" t="s">
        <v>27</v>
      </c>
      <c r="F2" s="34"/>
      <c r="G2" s="34" t="s">
        <v>35</v>
      </c>
      <c r="H2" s="34" t="s">
        <v>8</v>
      </c>
      <c r="I2" s="34" t="s">
        <v>61</v>
      </c>
      <c r="J2" s="34" t="s">
        <v>62</v>
      </c>
    </row>
    <row r="3" spans="1:16" x14ac:dyDescent="0.25">
      <c r="A3" t="s">
        <v>33</v>
      </c>
      <c r="B3" t="s">
        <v>34</v>
      </c>
      <c r="C3">
        <v>68.718000000000004</v>
      </c>
      <c r="D3" s="3">
        <f>C3*10.764</f>
        <v>739.68055200000003</v>
      </c>
      <c r="E3">
        <v>4.5750000000000002</v>
      </c>
      <c r="F3" s="3">
        <f>E3*10.764</f>
        <v>49.2453</v>
      </c>
      <c r="G3" s="3">
        <f>D3+F3</f>
        <v>788.92585200000008</v>
      </c>
      <c r="H3" s="33">
        <v>11256000</v>
      </c>
      <c r="I3" s="35">
        <f>H3/G3</f>
        <v>14267.500515371627</v>
      </c>
      <c r="J3" s="35">
        <f>H3/D3</f>
        <v>15217.379948094132</v>
      </c>
      <c r="K3" s="33">
        <v>788000</v>
      </c>
      <c r="L3" s="33">
        <v>30000</v>
      </c>
      <c r="M3" s="35">
        <f>H3+K3+L3</f>
        <v>12074000</v>
      </c>
      <c r="N3" s="35">
        <f>M3/G3</f>
        <v>15304.353342448207</v>
      </c>
      <c r="P3" s="35">
        <f>M3/D3</f>
        <v>16323.262748159965</v>
      </c>
    </row>
    <row r="4" spans="1:16" x14ac:dyDescent="0.25">
      <c r="A4" t="s">
        <v>37</v>
      </c>
      <c r="B4" t="s">
        <v>36</v>
      </c>
      <c r="C4">
        <v>92.055000000000007</v>
      </c>
      <c r="D4" s="3">
        <f t="shared" ref="D4:D13" si="0">C4*10.764</f>
        <v>990.88002000000006</v>
      </c>
      <c r="E4">
        <v>5.4749999999999996</v>
      </c>
      <c r="F4" s="3">
        <f t="shared" ref="F4:F13" si="1">E4*10.764</f>
        <v>58.932899999999989</v>
      </c>
      <c r="G4" s="3">
        <f t="shared" ref="G4:G14" si="2">D4+F4</f>
        <v>1049.8129200000001</v>
      </c>
      <c r="H4" s="33">
        <v>17382750</v>
      </c>
      <c r="I4" s="35">
        <f t="shared" ref="I4:I15" si="3">H4/G4</f>
        <v>16557.950153633086</v>
      </c>
      <c r="J4" s="35">
        <f t="shared" ref="J4:J13" si="4">H4/D4</f>
        <v>17542.73943277209</v>
      </c>
      <c r="K4" s="33">
        <v>1216800</v>
      </c>
      <c r="L4" s="33">
        <v>30000</v>
      </c>
      <c r="M4" s="35">
        <f t="shared" ref="M4:M22" si="5">H4+K4+L4</f>
        <v>18629550</v>
      </c>
      <c r="N4" s="35">
        <f t="shared" ref="N4:N22" si="6">M4/G4</f>
        <v>17745.590328608261</v>
      </c>
      <c r="P4" s="35">
        <f t="shared" ref="P4:P13" si="7">M4/D4</f>
        <v>18801.014879682403</v>
      </c>
    </row>
    <row r="5" spans="1:16" x14ac:dyDescent="0.25">
      <c r="A5" t="s">
        <v>39</v>
      </c>
      <c r="B5" t="s">
        <v>38</v>
      </c>
      <c r="C5">
        <v>94.733000000000004</v>
      </c>
      <c r="D5" s="3">
        <f t="shared" si="0"/>
        <v>1019.706012</v>
      </c>
      <c r="E5">
        <v>8.9019999999999992</v>
      </c>
      <c r="F5" s="3">
        <f t="shared" si="1"/>
        <v>95.821127999999987</v>
      </c>
      <c r="G5" s="3">
        <f t="shared" si="2"/>
        <v>1115.5271399999999</v>
      </c>
      <c r="H5" s="33">
        <v>20944355</v>
      </c>
      <c r="I5" s="35">
        <f t="shared" si="3"/>
        <v>18775.298465620479</v>
      </c>
      <c r="J5" s="35">
        <f t="shared" si="4"/>
        <v>20539.60136894829</v>
      </c>
      <c r="K5" s="33">
        <v>1466300</v>
      </c>
      <c r="L5" s="33">
        <v>30000</v>
      </c>
      <c r="M5" s="35">
        <f t="shared" si="5"/>
        <v>22440655</v>
      </c>
      <c r="N5" s="35">
        <f t="shared" si="6"/>
        <v>20116.637413232278</v>
      </c>
      <c r="P5" s="35">
        <f t="shared" si="7"/>
        <v>22006.985087776455</v>
      </c>
    </row>
    <row r="6" spans="1:16" x14ac:dyDescent="0.25">
      <c r="A6" t="s">
        <v>41</v>
      </c>
      <c r="B6" t="s">
        <v>40</v>
      </c>
      <c r="C6">
        <v>67.963999999999999</v>
      </c>
      <c r="D6" s="3">
        <f t="shared" si="0"/>
        <v>731.56449599999996</v>
      </c>
      <c r="E6">
        <v>4.5750000000000002</v>
      </c>
      <c r="F6" s="3">
        <f t="shared" si="1"/>
        <v>49.2453</v>
      </c>
      <c r="G6" s="3">
        <f t="shared" si="2"/>
        <v>780.80979600000001</v>
      </c>
      <c r="H6" s="33">
        <v>14298000</v>
      </c>
      <c r="I6" s="35">
        <f t="shared" si="3"/>
        <v>18311.757963651369</v>
      </c>
      <c r="J6" s="35">
        <f t="shared" si="4"/>
        <v>19544.414850881447</v>
      </c>
      <c r="K6" s="33">
        <v>1000900</v>
      </c>
      <c r="L6" s="33">
        <v>30000</v>
      </c>
      <c r="M6" s="35">
        <f t="shared" si="5"/>
        <v>15328900</v>
      </c>
      <c r="N6" s="35">
        <f t="shared" si="6"/>
        <v>19632.053899077873</v>
      </c>
      <c r="P6" s="35">
        <f t="shared" si="7"/>
        <v>20953.586572085369</v>
      </c>
    </row>
    <row r="7" spans="1:16" x14ac:dyDescent="0.25">
      <c r="A7" t="s">
        <v>42</v>
      </c>
      <c r="B7" t="s">
        <v>43</v>
      </c>
      <c r="C7">
        <v>95.257000000000005</v>
      </c>
      <c r="D7" s="3">
        <f t="shared" si="0"/>
        <v>1025.346348</v>
      </c>
      <c r="E7">
        <v>8.9019999999999992</v>
      </c>
      <c r="F7" s="3">
        <f t="shared" si="1"/>
        <v>95.821127999999987</v>
      </c>
      <c r="G7" s="3">
        <f t="shared" si="2"/>
        <v>1121.1674760000001</v>
      </c>
      <c r="H7" s="33">
        <v>20896000</v>
      </c>
      <c r="I7" s="35">
        <f t="shared" si="3"/>
        <v>18637.715102609702</v>
      </c>
      <c r="J7" s="35">
        <f t="shared" si="4"/>
        <v>20379.455235549343</v>
      </c>
      <c r="K7" s="33">
        <v>1462800</v>
      </c>
      <c r="L7" s="33">
        <v>30000</v>
      </c>
      <c r="M7" s="35">
        <f t="shared" si="5"/>
        <v>22388800</v>
      </c>
      <c r="N7" s="35">
        <f t="shared" si="6"/>
        <v>19969.184336203485</v>
      </c>
      <c r="P7" s="35">
        <f t="shared" si="7"/>
        <v>21835.353530707653</v>
      </c>
    </row>
    <row r="8" spans="1:16" x14ac:dyDescent="0.25">
      <c r="A8" t="s">
        <v>44</v>
      </c>
      <c r="B8" t="s">
        <v>45</v>
      </c>
      <c r="C8">
        <v>68.718000000000004</v>
      </c>
      <c r="D8" s="3">
        <f t="shared" si="0"/>
        <v>739.68055200000003</v>
      </c>
      <c r="E8">
        <v>4.5750000000000002</v>
      </c>
      <c r="F8" s="3">
        <f t="shared" si="1"/>
        <v>49.2453</v>
      </c>
      <c r="G8" s="3">
        <f t="shared" si="2"/>
        <v>788.92585200000008</v>
      </c>
      <c r="H8" s="33">
        <v>11718000</v>
      </c>
      <c r="I8" s="35">
        <f t="shared" si="3"/>
        <v>14853.106879808522</v>
      </c>
      <c r="J8" s="35">
        <f t="shared" si="4"/>
        <v>15841.973901187548</v>
      </c>
      <c r="K8" s="33">
        <v>820300</v>
      </c>
      <c r="L8" s="33">
        <v>30000</v>
      </c>
      <c r="M8" s="35">
        <f t="shared" si="5"/>
        <v>12568300</v>
      </c>
      <c r="N8" s="35">
        <f t="shared" si="6"/>
        <v>15930.901450545949</v>
      </c>
      <c r="P8" s="35">
        <f t="shared" si="7"/>
        <v>16991.524200571384</v>
      </c>
    </row>
    <row r="9" spans="1:16" x14ac:dyDescent="0.25">
      <c r="A9" t="s">
        <v>46</v>
      </c>
      <c r="B9" t="s">
        <v>47</v>
      </c>
      <c r="C9">
        <v>93.013999999999996</v>
      </c>
      <c r="D9" s="3">
        <f t="shared" si="0"/>
        <v>1001.2026959999999</v>
      </c>
      <c r="E9">
        <v>5.25</v>
      </c>
      <c r="F9" s="3">
        <f t="shared" si="1"/>
        <v>56.510999999999996</v>
      </c>
      <c r="G9" s="3">
        <f t="shared" si="2"/>
        <v>1057.713696</v>
      </c>
      <c r="H9" s="33">
        <v>15673800</v>
      </c>
      <c r="I9" s="35">
        <f t="shared" si="3"/>
        <v>14818.565798357593</v>
      </c>
      <c r="J9" s="35">
        <f t="shared" si="4"/>
        <v>15654.97182800235</v>
      </c>
      <c r="K9" s="33">
        <v>1097200</v>
      </c>
      <c r="L9" s="33">
        <v>30000</v>
      </c>
      <c r="M9" s="35">
        <f t="shared" si="5"/>
        <v>16801000</v>
      </c>
      <c r="N9" s="35">
        <f t="shared" si="6"/>
        <v>15884.26061186221</v>
      </c>
      <c r="P9" s="35">
        <f t="shared" si="7"/>
        <v>16780.817777582175</v>
      </c>
    </row>
    <row r="10" spans="1:16" x14ac:dyDescent="0.25">
      <c r="A10" t="s">
        <v>49</v>
      </c>
      <c r="B10" t="s">
        <v>48</v>
      </c>
      <c r="C10">
        <v>93.013999999999996</v>
      </c>
      <c r="D10" s="3">
        <f t="shared" si="0"/>
        <v>1001.2026959999999</v>
      </c>
      <c r="E10">
        <v>5.25</v>
      </c>
      <c r="F10" s="3">
        <f t="shared" si="1"/>
        <v>56.510999999999996</v>
      </c>
      <c r="G10" s="3">
        <f t="shared" si="2"/>
        <v>1057.713696</v>
      </c>
      <c r="H10" s="33">
        <v>18435750</v>
      </c>
      <c r="I10" s="35">
        <f t="shared" si="3"/>
        <v>17429.811176426327</v>
      </c>
      <c r="J10" s="35">
        <f t="shared" si="4"/>
        <v>18413.60403208503</v>
      </c>
      <c r="K10" s="33">
        <v>1290600</v>
      </c>
      <c r="L10" s="33">
        <v>30000</v>
      </c>
      <c r="M10" s="35">
        <f t="shared" si="5"/>
        <v>19756350</v>
      </c>
      <c r="N10" s="35">
        <f t="shared" si="6"/>
        <v>18678.353201545382</v>
      </c>
      <c r="P10" s="35">
        <f t="shared" si="7"/>
        <v>19732.617659671185</v>
      </c>
    </row>
    <row r="11" spans="1:16" x14ac:dyDescent="0.25">
      <c r="A11" t="s">
        <v>46</v>
      </c>
      <c r="B11" t="s">
        <v>50</v>
      </c>
      <c r="C11">
        <v>93.013999999999996</v>
      </c>
      <c r="D11" s="3">
        <f t="shared" si="0"/>
        <v>1001.2026959999999</v>
      </c>
      <c r="E11">
        <v>5.25</v>
      </c>
      <c r="F11" s="3">
        <f t="shared" si="1"/>
        <v>56.510999999999996</v>
      </c>
      <c r="G11" s="3">
        <f t="shared" si="2"/>
        <v>1057.713696</v>
      </c>
      <c r="H11" s="33">
        <v>18435750</v>
      </c>
      <c r="I11" s="35">
        <f t="shared" si="3"/>
        <v>17429.811176426327</v>
      </c>
      <c r="J11" s="35">
        <f t="shared" si="4"/>
        <v>18413.60403208503</v>
      </c>
      <c r="K11" s="33">
        <v>1290600</v>
      </c>
      <c r="L11" s="33">
        <v>30000</v>
      </c>
      <c r="M11" s="35">
        <f t="shared" si="5"/>
        <v>19756350</v>
      </c>
      <c r="N11" s="35">
        <f t="shared" si="6"/>
        <v>18678.353201545382</v>
      </c>
      <c r="P11" s="35">
        <f t="shared" si="7"/>
        <v>19732.617659671185</v>
      </c>
    </row>
    <row r="12" spans="1:16" x14ac:dyDescent="0.25">
      <c r="A12" t="s">
        <v>52</v>
      </c>
      <c r="B12" t="s">
        <v>51</v>
      </c>
      <c r="C12">
        <v>156.779</v>
      </c>
      <c r="D12" s="3">
        <f t="shared" si="0"/>
        <v>1687.5691559999998</v>
      </c>
      <c r="E12">
        <v>12.273</v>
      </c>
      <c r="F12" s="3">
        <f t="shared" si="1"/>
        <v>132.106572</v>
      </c>
      <c r="G12" s="3">
        <f t="shared" si="2"/>
        <v>1819.6757279999997</v>
      </c>
      <c r="H12" s="33">
        <v>29739500</v>
      </c>
      <c r="I12" s="35">
        <f t="shared" si="3"/>
        <v>16343.296523873843</v>
      </c>
      <c r="J12" s="35">
        <f t="shared" si="4"/>
        <v>17622.685206270744</v>
      </c>
      <c r="K12" s="33">
        <v>2081800</v>
      </c>
      <c r="L12" s="33">
        <v>30000</v>
      </c>
      <c r="M12" s="35">
        <f t="shared" si="5"/>
        <v>31851300</v>
      </c>
      <c r="N12" s="35">
        <f t="shared" si="6"/>
        <v>17503.832968639788</v>
      </c>
      <c r="P12" s="35">
        <f t="shared" si="7"/>
        <v>18874.070959851084</v>
      </c>
    </row>
    <row r="13" spans="1:16" x14ac:dyDescent="0.25">
      <c r="A13" t="s">
        <v>53</v>
      </c>
      <c r="B13" t="s">
        <v>54</v>
      </c>
      <c r="C13">
        <v>156.779</v>
      </c>
      <c r="D13" s="3">
        <f t="shared" si="0"/>
        <v>1687.5691559999998</v>
      </c>
      <c r="E13">
        <v>12.273</v>
      </c>
      <c r="F13" s="3">
        <f t="shared" si="1"/>
        <v>132.106572</v>
      </c>
      <c r="G13" s="3">
        <f t="shared" si="2"/>
        <v>1819.6757279999997</v>
      </c>
      <c r="H13" s="33">
        <v>34422750</v>
      </c>
      <c r="I13" s="35">
        <f t="shared" si="3"/>
        <v>18916.969364554829</v>
      </c>
      <c r="J13" s="35">
        <f t="shared" si="4"/>
        <v>20397.830736365984</v>
      </c>
      <c r="K13" s="33">
        <v>2409600</v>
      </c>
      <c r="L13" s="33">
        <v>30000</v>
      </c>
      <c r="M13" s="35">
        <f t="shared" si="5"/>
        <v>36862350</v>
      </c>
      <c r="N13" s="35">
        <f t="shared" si="6"/>
        <v>20257.647795585701</v>
      </c>
      <c r="P13" s="35">
        <f t="shared" si="7"/>
        <v>21843.460381424513</v>
      </c>
    </row>
    <row r="14" spans="1:16" x14ac:dyDescent="0.25">
      <c r="G14" s="3">
        <f t="shared" si="2"/>
        <v>0</v>
      </c>
      <c r="I14" s="35" t="e">
        <f t="shared" si="3"/>
        <v>#DIV/0!</v>
      </c>
      <c r="K14" s="33"/>
      <c r="M14" s="35">
        <f t="shared" si="5"/>
        <v>0</v>
      </c>
      <c r="N14" s="35" t="e">
        <f t="shared" si="6"/>
        <v>#DIV/0!</v>
      </c>
    </row>
    <row r="15" spans="1:16" x14ac:dyDescent="0.25">
      <c r="I15" s="35" t="e">
        <f t="shared" si="3"/>
        <v>#DIV/0!</v>
      </c>
      <c r="K15" s="33"/>
      <c r="M15" s="35">
        <f t="shared" si="5"/>
        <v>0</v>
      </c>
      <c r="N15" s="35" t="e">
        <f t="shared" si="6"/>
        <v>#DIV/0!</v>
      </c>
    </row>
    <row r="16" spans="1:16" x14ac:dyDescent="0.25">
      <c r="K16" s="33"/>
      <c r="M16" s="35">
        <f t="shared" si="5"/>
        <v>0</v>
      </c>
      <c r="N16" s="35" t="e">
        <f t="shared" si="6"/>
        <v>#DIV/0!</v>
      </c>
    </row>
    <row r="17" spans="11:14" x14ac:dyDescent="0.25">
      <c r="K17" s="33"/>
      <c r="M17" s="35">
        <f t="shared" si="5"/>
        <v>0</v>
      </c>
      <c r="N17" s="35" t="e">
        <f t="shared" si="6"/>
        <v>#DIV/0!</v>
      </c>
    </row>
    <row r="18" spans="11:14" x14ac:dyDescent="0.25">
      <c r="K18" s="33"/>
      <c r="M18" s="35">
        <f t="shared" si="5"/>
        <v>0</v>
      </c>
      <c r="N18" s="35" t="e">
        <f t="shared" si="6"/>
        <v>#DIV/0!</v>
      </c>
    </row>
    <row r="19" spans="11:14" x14ac:dyDescent="0.25">
      <c r="K19" s="33"/>
      <c r="M19" s="35">
        <f t="shared" si="5"/>
        <v>0</v>
      </c>
      <c r="N19" s="35" t="e">
        <f t="shared" si="6"/>
        <v>#DIV/0!</v>
      </c>
    </row>
    <row r="20" spans="11:14" x14ac:dyDescent="0.25">
      <c r="K20" s="33"/>
      <c r="M20" s="35">
        <f t="shared" si="5"/>
        <v>0</v>
      </c>
      <c r="N20" s="35" t="e">
        <f t="shared" si="6"/>
        <v>#DIV/0!</v>
      </c>
    </row>
    <row r="21" spans="11:14" x14ac:dyDescent="0.25">
      <c r="K21" s="33"/>
      <c r="M21" s="35">
        <f t="shared" si="5"/>
        <v>0</v>
      </c>
      <c r="N21" s="35" t="e">
        <f t="shared" si="6"/>
        <v>#DIV/0!</v>
      </c>
    </row>
    <row r="22" spans="11:14" x14ac:dyDescent="0.25">
      <c r="M22" s="35">
        <f t="shared" si="5"/>
        <v>0</v>
      </c>
      <c r="N22" s="35" t="e">
        <f t="shared" si="6"/>
        <v>#DIV/0!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Tower A</vt:lpstr>
      <vt:lpstr>Tower B</vt:lpstr>
      <vt:lpstr>Total</vt:lpstr>
      <vt:lpstr>RERA</vt:lpstr>
      <vt:lpstr>Typical Floor</vt:lpstr>
      <vt:lpstr>IGR</vt:lpstr>
    </vt:vector>
  </TitlesOfParts>
  <Company>NONE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CHANGE_ME1</dc:creator>
  <cp:lastModifiedBy>Vinita Surve</cp:lastModifiedBy>
  <cp:lastPrinted>2013-08-31T05:30:46Z</cp:lastPrinted>
  <dcterms:created xsi:type="dcterms:W3CDTF">2013-08-30T08:57:19Z</dcterms:created>
  <dcterms:modified xsi:type="dcterms:W3CDTF">2024-07-31T09:23:30Z</dcterms:modified>
</cp:coreProperties>
</file>