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8" i="1" l="1"/>
  <c r="Q38" i="1"/>
  <c r="N33" i="1"/>
  <c r="N28" i="1"/>
  <c r="N29" i="1"/>
  <c r="N30" i="1"/>
  <c r="N31" i="1"/>
  <c r="N32" i="1"/>
  <c r="N36" i="1"/>
  <c r="N37" i="1"/>
  <c r="N40" i="1"/>
  <c r="N27" i="1"/>
  <c r="L20" i="1" l="1"/>
  <c r="N3" i="1"/>
  <c r="Q8" i="1"/>
  <c r="P8" i="1"/>
  <c r="L19" i="1"/>
  <c r="M15" i="1"/>
  <c r="L9" i="1"/>
  <c r="L8" i="1"/>
  <c r="L6" i="1"/>
  <c r="L4" i="1"/>
  <c r="L10" i="1" s="1"/>
  <c r="L3" i="1"/>
  <c r="L12" i="1" s="1"/>
  <c r="L11" i="1" l="1"/>
  <c r="L16" i="1" s="1"/>
  <c r="L18" i="1" l="1"/>
  <c r="L17" i="1"/>
</calcChain>
</file>

<file path=xl/sharedStrings.xml><?xml version="1.0" encoding="utf-8"?>
<sst xmlns="http://schemas.openxmlformats.org/spreadsheetml/2006/main" count="33" uniqueCount="31">
  <si>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</si>
  <si>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</si>
  <si>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</si>
  <si>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</si>
  <si>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</si>
  <si>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</si>
  <si>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</si>
  <si>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</si>
  <si>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</si>
  <si>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</si>
  <si>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</si>
  <si>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Area</t>
  </si>
  <si>
    <t>Value / RV</t>
  </si>
  <si>
    <t>RV</t>
  </si>
  <si>
    <t>DV</t>
  </si>
  <si>
    <t>IV</t>
  </si>
  <si>
    <t>Rental Value</t>
  </si>
  <si>
    <t>Index</t>
  </si>
  <si>
    <t>Challan</t>
  </si>
  <si>
    <t>1st</t>
  </si>
  <si>
    <t>Sche</t>
  </si>
  <si>
    <t>NA</t>
  </si>
  <si>
    <t>Part OC</t>
  </si>
  <si>
    <t>Hall</t>
  </si>
  <si>
    <t>Ki</t>
  </si>
  <si>
    <t>pa</t>
  </si>
  <si>
    <t>be</t>
  </si>
  <si>
    <t>bath</t>
  </si>
  <si>
    <t>w.c</t>
  </si>
  <si>
    <t>terr</t>
  </si>
  <si>
    <t>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</si>
</sst>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/>
    <xf numFmtId="43" fontId="3" fillId="0" borderId="1" xfId="1" applyFont="1" applyFill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10" fontId="3" fillId="0" borderId="1" xfId="0" applyNumberFormat="1" applyFont="1" applyBorder="1"/>
    <xf numFmtId="0" fontId="2" fillId="2" borderId="1" xfId="0" applyFont="1" applyFill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2" fillId="0" borderId="1" xfId="0" applyFont="1" applyFill="1" applyBorder="1"/>
    <xf numFmtId="43" fontId="3" fillId="0" borderId="1" xfId="0" applyNumberFormat="1" applyFont="1" applyFill="1" applyBorder="1"/>
    <xf numFmtId="0" fontId="3" fillId="0" borderId="1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K1:T40"/>
  <sheetViews>
    <sheetView tabSelected="1" topLeftCell="A22" workbookViewId="0">
      <selection activeCell="N39" sqref="N39"/>
    </sheetView>
  </sheetViews>
  <sheetFormatPr defaultRowHeight="15" x14ac:dyDescent="0.25"/>
  <cols>
    <col min="11" max="11" width="19.5703125" bestFit="1" customWidth="1"/>
    <col min="12" max="12" width="12.140625" bestFit="1" customWidth="1"/>
  </cols>
  <sheetData>
    <row r="1" spans="11:20" ht="16.5" x14ac:dyDescent="0.3">
      <c r="K1" s="1" t="s">
        <v>0</v>
      </c>
      <c r="L1" s="2">
        <v>9800</v>
      </c>
      <c r="N1">
        <v>2024</v>
      </c>
    </row>
    <row r="2" spans="11:20" ht="82.5" x14ac:dyDescent="0.3">
      <c r="K2" s="3" t="s">
        <v>1</v>
      </c>
      <c r="L2" s="2">
        <v>2700</v>
      </c>
      <c r="N2">
        <v>2011</v>
      </c>
      <c r="S2">
        <v>3</v>
      </c>
      <c r="T2" t="s">
        <v>17</v>
      </c>
    </row>
    <row r="3" spans="11:20" ht="16.5" x14ac:dyDescent="0.3">
      <c r="K3" s="1" t="s">
        <v>2</v>
      </c>
      <c r="L3" s="2">
        <f>L1-L2</f>
        <v>7100</v>
      </c>
      <c r="N3">
        <f>N1-N2</f>
        <v>13</v>
      </c>
      <c r="S3">
        <v>4</v>
      </c>
      <c r="T3" t="s">
        <v>18</v>
      </c>
    </row>
    <row r="4" spans="11:20" ht="16.5" x14ac:dyDescent="0.3">
      <c r="K4" s="1" t="s">
        <v>3</v>
      </c>
      <c r="L4" s="2">
        <f>L2*1</f>
        <v>2700</v>
      </c>
      <c r="S4">
        <v>8</v>
      </c>
      <c r="T4" t="s">
        <v>19</v>
      </c>
    </row>
    <row r="5" spans="11:20" ht="16.5" x14ac:dyDescent="0.3">
      <c r="K5" s="1" t="s">
        <v>4</v>
      </c>
      <c r="L5" s="4">
        <v>13</v>
      </c>
      <c r="S5">
        <v>9</v>
      </c>
      <c r="T5" t="s">
        <v>11</v>
      </c>
    </row>
    <row r="6" spans="11:20" ht="16.5" x14ac:dyDescent="0.3">
      <c r="K6" s="1" t="s">
        <v>5</v>
      </c>
      <c r="L6" s="4">
        <f>L7-L5</f>
        <v>47</v>
      </c>
      <c r="S6">
        <v>16</v>
      </c>
      <c r="T6" t="s">
        <v>20</v>
      </c>
    </row>
    <row r="7" spans="11:20" ht="16.5" x14ac:dyDescent="0.3">
      <c r="K7" s="1" t="s">
        <v>6</v>
      </c>
      <c r="L7" s="4">
        <v>60</v>
      </c>
      <c r="P7">
        <v>36.229999999999997</v>
      </c>
      <c r="Q7">
        <v>43.475999999999999</v>
      </c>
      <c r="S7">
        <v>25</v>
      </c>
      <c r="T7" t="s">
        <v>21</v>
      </c>
    </row>
    <row r="8" spans="11:20" ht="49.5" x14ac:dyDescent="0.3">
      <c r="K8" s="3" t="s">
        <v>7</v>
      </c>
      <c r="L8" s="4">
        <f>90*L5/L7</f>
        <v>19.5</v>
      </c>
      <c r="P8">
        <f>P7*10.764</f>
        <v>389.97971999999993</v>
      </c>
      <c r="Q8">
        <f>Q7*10.764</f>
        <v>467.97566399999994</v>
      </c>
      <c r="S8">
        <v>30</v>
      </c>
      <c r="T8" t="s">
        <v>22</v>
      </c>
    </row>
    <row r="9" spans="11:20" ht="16.5" x14ac:dyDescent="0.3">
      <c r="K9" s="1"/>
      <c r="L9" s="5">
        <f>L8%</f>
        <v>0.19500000000000001</v>
      </c>
    </row>
    <row r="10" spans="11:20" ht="16.5" x14ac:dyDescent="0.3">
      <c r="K10" s="1" t="s">
        <v>8</v>
      </c>
      <c r="L10" s="2">
        <f>L4*L9</f>
        <v>526.5</v>
      </c>
    </row>
    <row r="11" spans="11:20" ht="16.5" x14ac:dyDescent="0.3">
      <c r="K11" s="1" t="s">
        <v>9</v>
      </c>
      <c r="L11" s="2">
        <f>L4-L10</f>
        <v>2173.5</v>
      </c>
    </row>
    <row r="12" spans="11:20" ht="16.5" x14ac:dyDescent="0.3">
      <c r="K12" s="1" t="s">
        <v>2</v>
      </c>
      <c r="L12" s="2">
        <f>L3</f>
        <v>7100</v>
      </c>
    </row>
    <row r="13" spans="11:20" ht="16.5" x14ac:dyDescent="0.3">
      <c r="K13" s="1" t="s">
        <v>10</v>
      </c>
      <c r="L13" s="2">
        <v>9274</v>
      </c>
    </row>
    <row r="14" spans="11:20" ht="16.5" x14ac:dyDescent="0.3">
      <c r="K14" s="1"/>
      <c r="L14" s="4"/>
    </row>
    <row r="15" spans="11:20" ht="16.5" x14ac:dyDescent="0.3">
      <c r="K15" s="6" t="s">
        <v>11</v>
      </c>
      <c r="L15" s="7">
        <v>390</v>
      </c>
      <c r="M15">
        <f>L15*1.2</f>
        <v>468</v>
      </c>
    </row>
    <row r="16" spans="11:20" ht="16.5" x14ac:dyDescent="0.3">
      <c r="K16" s="6" t="s">
        <v>12</v>
      </c>
      <c r="L16" s="8">
        <f>L13*L15</f>
        <v>3616860</v>
      </c>
    </row>
    <row r="17" spans="11:15" ht="16.5" x14ac:dyDescent="0.3">
      <c r="K17" s="9" t="s">
        <v>13</v>
      </c>
      <c r="L17" s="10">
        <f>L16*90%</f>
        <v>3255174</v>
      </c>
    </row>
    <row r="18" spans="11:15" ht="16.5" x14ac:dyDescent="0.3">
      <c r="K18" s="9" t="s">
        <v>14</v>
      </c>
      <c r="L18" s="10">
        <f>L16*80%</f>
        <v>2893488</v>
      </c>
    </row>
    <row r="19" spans="11:15" ht="16.5" x14ac:dyDescent="0.3">
      <c r="K19" s="9" t="s">
        <v>15</v>
      </c>
      <c r="L19" s="10">
        <f>M15*L2</f>
        <v>1263600</v>
      </c>
    </row>
    <row r="20" spans="11:15" ht="16.5" x14ac:dyDescent="0.3">
      <c r="K20" s="11" t="s">
        <v>16</v>
      </c>
      <c r="L20" s="10">
        <f>L16*0.03/12</f>
        <v>9042.15</v>
      </c>
    </row>
    <row r="27" spans="11:15" x14ac:dyDescent="0.25">
      <c r="L27">
        <v>9.3000000000000007</v>
      </c>
      <c r="M27">
        <v>15.3</v>
      </c>
      <c r="N27">
        <f>M27*L27</f>
        <v>142.29000000000002</v>
      </c>
      <c r="O27" t="s">
        <v>23</v>
      </c>
    </row>
    <row r="28" spans="11:15" x14ac:dyDescent="0.25">
      <c r="L28">
        <v>8.3000000000000007</v>
      </c>
      <c r="M28">
        <v>8.1999999999999993</v>
      </c>
      <c r="N28">
        <f t="shared" ref="N28:N40" si="0">M28*L28</f>
        <v>68.06</v>
      </c>
      <c r="O28" t="s">
        <v>24</v>
      </c>
    </row>
    <row r="29" spans="11:15" x14ac:dyDescent="0.25">
      <c r="L29">
        <v>4.4000000000000004</v>
      </c>
      <c r="M29">
        <v>2.8</v>
      </c>
      <c r="N29">
        <f t="shared" si="0"/>
        <v>12.32</v>
      </c>
      <c r="O29" t="s">
        <v>25</v>
      </c>
    </row>
    <row r="30" spans="11:15" x14ac:dyDescent="0.25">
      <c r="L30">
        <v>8.8000000000000007</v>
      </c>
      <c r="M30">
        <v>12.2</v>
      </c>
      <c r="N30">
        <f t="shared" si="0"/>
        <v>107.36</v>
      </c>
      <c r="O30" t="s">
        <v>26</v>
      </c>
    </row>
    <row r="31" spans="11:15" x14ac:dyDescent="0.25">
      <c r="L31">
        <v>3.8</v>
      </c>
      <c r="M31">
        <v>5.4</v>
      </c>
      <c r="N31">
        <f t="shared" si="0"/>
        <v>20.52</v>
      </c>
      <c r="O31" t="s">
        <v>27</v>
      </c>
    </row>
    <row r="32" spans="11:15" x14ac:dyDescent="0.25">
      <c r="L32">
        <v>3.9</v>
      </c>
      <c r="M32">
        <v>2.7</v>
      </c>
      <c r="N32">
        <f t="shared" si="0"/>
        <v>10.530000000000001</v>
      </c>
      <c r="O32" t="s">
        <v>28</v>
      </c>
    </row>
    <row r="33" spans="12:17" x14ac:dyDescent="0.25">
      <c r="N33">
        <f>SUM(N27:N32)</f>
        <v>361.08000000000004</v>
      </c>
    </row>
    <row r="36" spans="12:17" x14ac:dyDescent="0.25">
      <c r="L36">
        <v>18.899999999999999</v>
      </c>
      <c r="M36">
        <v>15.4</v>
      </c>
      <c r="N36">
        <f t="shared" si="0"/>
        <v>291.06</v>
      </c>
      <c r="O36" t="s">
        <v>29</v>
      </c>
    </row>
    <row r="37" spans="12:17" x14ac:dyDescent="0.25">
      <c r="L37">
        <v>14.4</v>
      </c>
      <c r="M37">
        <v>3.8</v>
      </c>
      <c r="N37">
        <f t="shared" si="0"/>
        <v>54.72</v>
      </c>
    </row>
    <row r="38" spans="12:17" x14ac:dyDescent="0.25">
      <c r="N38">
        <f>SUM(N36:N37)</f>
        <v>345.78</v>
      </c>
      <c r="Q38">
        <f>N33+N38+N40</f>
        <v>722.67</v>
      </c>
    </row>
    <row r="40" spans="12:17" x14ac:dyDescent="0.25">
      <c r="L40">
        <v>1.7</v>
      </c>
      <c r="M40">
        <v>9.3000000000000007</v>
      </c>
      <c r="N40">
        <f t="shared" si="0"/>
        <v>15.81</v>
      </c>
      <c r="O40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2024-07-29T09:32:48Z</dcterms:modified>
</cp:coreProperties>
</file>