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Khodadad Circle Dadar (East)\Krishnakant V Shah\"/>
    </mc:Choice>
  </mc:AlternateContent>
  <xr:revisionPtr revIDLastSave="0" documentId="13_ncr:1_{C4054C09-4A7A-41F2-954F-99BD26FD60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U3" i="4"/>
  <c r="T3" i="4"/>
  <c r="U2" i="4"/>
  <c r="T2" i="4"/>
  <c r="J21" i="4"/>
  <c r="J19" i="4"/>
  <c r="J18" i="4"/>
  <c r="G21" i="4" l="1"/>
  <c r="H19" i="4"/>
  <c r="Q12" i="4" l="1"/>
  <c r="P12" i="4"/>
  <c r="P11" i="4"/>
  <c r="Q11" i="4" s="1"/>
  <c r="P10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<sst xmlns="http://schemas.openxmlformats.org/spreadsheetml/2006/main" count="112" uniqueCount="24">
  <si>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</si>
  <si>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</si>
  <si>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</si>
  <si>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</si>
  <si>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</si>
  <si>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</si>
  <si>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</si>
  <si>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</si>
  <si>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</si>
  <si>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</si>
  <si>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</si>
  <si>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</si>
  <si>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</si>
  <si>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</si>
  <si>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</si>
  <si>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</si>
  <si>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</si>
  <si>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>mca</t>
  </si>
  <si>
    <t>23000 to 29000 on ca</t>
  </si>
  <si>
    <t>501 &amp;502 merged</t>
  </si>
  <si>
    <t>Flat No. 501-502, 5th Floor, Wing - B, Megh, Facroty Lane , L T ROADD, Borivali West,</t>
  </si>
  <si>
    <t>total</t>
  </si>
  <si>
    <t>07.02.23</t>
  </si>
  <si>
    <t>oc - 2002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</si>
</sst>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A252EE-518F-4DBD-AC5C-B7E082B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312B9-E8AC-46D2-A37B-C1D243C54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48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62F6D-8A7C-4982-8549-787CCC07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47</xdr:row>
      <xdr:rowOff>58335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12E119-A4BC-4298-B102-00CBE7BE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391856</xdr:colOff>
      <xdr:row>49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54ADA4-FCB7-49A7-A39A-56F29A586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35856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287066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1F5F0-7CB9-47ED-85FD-E16D09423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31066" cy="8373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AAE11-F8BD-44F6-9260-68C3B506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106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7" sqref="D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14062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540</v>
      </c>
      <c r="C2" s="4">
        <f>B2*1.2</f>
        <v>648</v>
      </c>
      <c r="D2" s="4">
        <f t="shared" ref="D2:D13" si="2">C2*1.2</f>
        <v>777.6</v>
      </c>
      <c r="E2" s="5">
        <f t="shared" ref="E2:E13" si="3">R2</f>
        <v>12500000</v>
      </c>
      <c r="F2" s="15">
        <f t="shared" ref="F2:F13" si="4">ROUND((E2/B2),0)</f>
        <v>23148</v>
      </c>
      <c r="G2" s="10">
        <f t="shared" ref="G2:G13" si="5">ROUND((E2/C2),0)</f>
        <v>19290</v>
      </c>
      <c r="H2" s="10">
        <f t="shared" ref="H2:H13" si="6">ROUND((E2/D2),0)</f>
        <v>16075</v>
      </c>
      <c r="I2" s="4" t="e">
        <f>#REF!</f>
        <v>#REF!</v>
      </c>
      <c r="J2" s="4" t="str">
        <f t="shared" ref="J2:J13" si="7">S2</f>
        <v>07.02.23</v>
      </c>
      <c r="O2">
        <v>0</v>
      </c>
      <c r="P2">
        <f t="shared" ref="P2:P12" si="8">O2/1.2</f>
        <v>0</v>
      </c>
      <c r="Q2">
        <v>540</v>
      </c>
      <c r="R2" s="2">
        <v>12500000</v>
      </c>
      <c r="S2" s="8" t="s">
        <v>22</v>
      </c>
      <c r="T2" s="16">
        <f>R2+750000+30000</f>
        <v>13280000</v>
      </c>
      <c r="U2">
        <f>T2/Q2</f>
        <v>24592.592592592591</v>
      </c>
    </row>
    <row r="3" spans="1:21" x14ac:dyDescent="0.25">
      <c r="A3" s="4">
        <f t="shared" si="0"/>
        <v>0</v>
      </c>
      <c r="B3" s="4">
        <f t="shared" si="1"/>
        <v>326</v>
      </c>
      <c r="C3" s="4">
        <f t="shared" ref="C3:C15" si="9">B3*1.2</f>
        <v>391.2</v>
      </c>
      <c r="D3" s="4">
        <f t="shared" si="2"/>
        <v>469.43999999999994</v>
      </c>
      <c r="E3" s="17">
        <f t="shared" si="3"/>
        <v>10000000</v>
      </c>
      <c r="F3" s="15">
        <f t="shared" si="4"/>
        <v>30675</v>
      </c>
      <c r="G3" s="10">
        <f t="shared" si="5"/>
        <v>25562</v>
      </c>
      <c r="H3" s="10">
        <f t="shared" si="6"/>
        <v>21302</v>
      </c>
      <c r="I3" s="4" t="e">
        <f>#REF!</f>
        <v>#REF!</v>
      </c>
      <c r="J3" s="4" t="str">
        <f t="shared" si="7"/>
        <v>07.02.23</v>
      </c>
      <c r="O3">
        <v>0</v>
      </c>
      <c r="P3">
        <f t="shared" si="8"/>
        <v>0</v>
      </c>
      <c r="Q3">
        <v>326</v>
      </c>
      <c r="R3" s="2">
        <v>10000000</v>
      </c>
      <c r="S3" s="8" t="s">
        <v>22</v>
      </c>
      <c r="T3" s="16">
        <f>R3+600000+30000</f>
        <v>10630000</v>
      </c>
      <c r="U3">
        <f>T3/Q3</f>
        <v>32607.361963190186</v>
      </c>
    </row>
    <row r="4" spans="1:21" x14ac:dyDescent="0.25">
      <c r="A4" s="4">
        <f t="shared" si="0"/>
        <v>0</v>
      </c>
      <c r="B4" s="4">
        <f t="shared" si="1"/>
        <v>636</v>
      </c>
      <c r="C4" s="4">
        <f t="shared" si="9"/>
        <v>763.19999999999993</v>
      </c>
      <c r="D4" s="4">
        <f t="shared" si="2"/>
        <v>915.83999999999992</v>
      </c>
      <c r="E4" s="17">
        <f t="shared" si="3"/>
        <v>15600000</v>
      </c>
      <c r="F4" s="10">
        <f t="shared" si="4"/>
        <v>24528</v>
      </c>
      <c r="G4" s="10">
        <f t="shared" si="5"/>
        <v>20440</v>
      </c>
      <c r="H4" s="10">
        <f t="shared" si="6"/>
        <v>17034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636</v>
      </c>
      <c r="R4" s="2">
        <v>15600000</v>
      </c>
      <c r="S4" s="8"/>
      <c r="T4" s="8"/>
    </row>
    <row r="5" spans="1:21" x14ac:dyDescent="0.25">
      <c r="A5" s="4">
        <f t="shared" si="0"/>
        <v>0</v>
      </c>
      <c r="B5" s="4">
        <f t="shared" si="1"/>
        <v>860</v>
      </c>
      <c r="C5" s="4">
        <f t="shared" si="9"/>
        <v>1032</v>
      </c>
      <c r="D5" s="4">
        <f t="shared" si="2"/>
        <v>1238.3999999999999</v>
      </c>
      <c r="E5" s="17">
        <f t="shared" si="3"/>
        <v>19300000</v>
      </c>
      <c r="F5" s="10">
        <f t="shared" si="4"/>
        <v>22442</v>
      </c>
      <c r="G5" s="10">
        <f t="shared" si="5"/>
        <v>18702</v>
      </c>
      <c r="H5" s="10">
        <f t="shared" si="6"/>
        <v>15585</v>
      </c>
      <c r="I5" s="4" t="e">
        <f>#REF!</f>
        <v>#REF!</v>
      </c>
      <c r="J5" s="4">
        <f t="shared" si="7"/>
        <v>0</v>
      </c>
      <c r="O5">
        <v>0</v>
      </c>
      <c r="P5">
        <v>1032</v>
      </c>
      <c r="Q5">
        <f t="shared" ref="Q5:Q12" si="10">P5/1.2</f>
        <v>860</v>
      </c>
      <c r="R5" s="2">
        <v>19300000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480</v>
      </c>
      <c r="C6" s="4">
        <f t="shared" si="9"/>
        <v>576</v>
      </c>
      <c r="D6" s="4">
        <f t="shared" si="2"/>
        <v>691.19999999999993</v>
      </c>
      <c r="E6" s="17">
        <f t="shared" si="3"/>
        <v>13000000</v>
      </c>
      <c r="F6" s="15">
        <f t="shared" si="4"/>
        <v>27083</v>
      </c>
      <c r="G6" s="10">
        <f t="shared" si="5"/>
        <v>22569</v>
      </c>
      <c r="H6" s="10">
        <f t="shared" si="6"/>
        <v>18808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480</v>
      </c>
      <c r="R6" s="2">
        <v>13000000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490</v>
      </c>
      <c r="C7" s="4">
        <f t="shared" si="9"/>
        <v>588</v>
      </c>
      <c r="D7" s="4">
        <f t="shared" si="2"/>
        <v>705.6</v>
      </c>
      <c r="E7" s="17">
        <f t="shared" si="3"/>
        <v>18000000</v>
      </c>
      <c r="F7" s="10">
        <f t="shared" si="4"/>
        <v>36735</v>
      </c>
      <c r="G7" s="10">
        <f t="shared" si="5"/>
        <v>30612</v>
      </c>
      <c r="H7" s="10">
        <f t="shared" si="6"/>
        <v>25510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490</v>
      </c>
      <c r="R7" s="2">
        <v>18000000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520</v>
      </c>
      <c r="C8" s="4">
        <f t="shared" si="9"/>
        <v>624</v>
      </c>
      <c r="D8" s="4">
        <f t="shared" si="2"/>
        <v>748.8</v>
      </c>
      <c r="E8" s="17">
        <f t="shared" si="3"/>
        <v>14000000</v>
      </c>
      <c r="F8" s="10">
        <f t="shared" si="4"/>
        <v>26923</v>
      </c>
      <c r="G8" s="10">
        <f t="shared" si="5"/>
        <v>22436</v>
      </c>
      <c r="H8" s="10">
        <f t="shared" si="6"/>
        <v>18697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520</v>
      </c>
      <c r="R8" s="2">
        <v>14000000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460</v>
      </c>
      <c r="C9" s="4">
        <f t="shared" si="9"/>
        <v>552</v>
      </c>
      <c r="D9" s="4">
        <f t="shared" si="2"/>
        <v>662.4</v>
      </c>
      <c r="E9" s="17">
        <f t="shared" si="3"/>
        <v>14000000</v>
      </c>
      <c r="F9" s="10">
        <f t="shared" si="4"/>
        <v>30435</v>
      </c>
      <c r="G9" s="10">
        <f t="shared" si="5"/>
        <v>25362</v>
      </c>
      <c r="H9" s="10">
        <f t="shared" si="6"/>
        <v>21135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460</v>
      </c>
      <c r="R9" s="2">
        <v>14000000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570</v>
      </c>
      <c r="C10" s="4">
        <f t="shared" si="9"/>
        <v>684</v>
      </c>
      <c r="D10" s="4">
        <f t="shared" si="2"/>
        <v>820.8</v>
      </c>
      <c r="E10" s="17">
        <f t="shared" si="3"/>
        <v>15900000</v>
      </c>
      <c r="F10" s="15">
        <f t="shared" si="4"/>
        <v>27895</v>
      </c>
      <c r="G10" s="10">
        <f t="shared" si="5"/>
        <v>23246</v>
      </c>
      <c r="H10" s="10">
        <f t="shared" si="6"/>
        <v>19371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570</v>
      </c>
      <c r="R10" s="2">
        <v>15900000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1" x14ac:dyDescent="0.25">
      <c r="F16" s="7" t="s">
        <v>20</v>
      </c>
    </row>
    <row r="17" spans="6:24" x14ac:dyDescent="0.25">
      <c r="G17">
        <v>502</v>
      </c>
      <c r="I17">
        <v>501</v>
      </c>
      <c r="J17" t="s">
        <v>21</v>
      </c>
    </row>
    <row r="18" spans="6:24" x14ac:dyDescent="0.25">
      <c r="F18" s="7" t="s">
        <v>13</v>
      </c>
      <c r="G18">
        <v>520</v>
      </c>
      <c r="I18">
        <v>330</v>
      </c>
      <c r="J18">
        <f>I18+G18</f>
        <v>850</v>
      </c>
    </row>
    <row r="19" spans="6:24" x14ac:dyDescent="0.25">
      <c r="F19" s="7" t="s">
        <v>14</v>
      </c>
      <c r="G19">
        <v>655</v>
      </c>
      <c r="H19">
        <f>G19/G18</f>
        <v>1.2596153846153846</v>
      </c>
      <c r="I19">
        <v>380</v>
      </c>
      <c r="J19">
        <f>I19+G19</f>
        <v>1035</v>
      </c>
    </row>
    <row r="20" spans="6:24" x14ac:dyDescent="0.25">
      <c r="F20" s="7" t="s">
        <v>15</v>
      </c>
      <c r="J20">
        <v>27500</v>
      </c>
    </row>
    <row r="21" spans="6:24" x14ac:dyDescent="0.25">
      <c r="F21" s="7" t="s">
        <v>16</v>
      </c>
      <c r="G21">
        <f>G20*G18</f>
        <v>0</v>
      </c>
      <c r="J21">
        <f>J20*J18</f>
        <v>23375000</v>
      </c>
    </row>
    <row r="22" spans="6:24" x14ac:dyDescent="0.25">
      <c r="G22" s="6"/>
      <c r="H22" s="6"/>
    </row>
    <row r="23" spans="6:24" x14ac:dyDescent="0.25">
      <c r="I23" t="s">
        <v>17</v>
      </c>
      <c r="J23">
        <v>892</v>
      </c>
    </row>
    <row r="24" spans="6:24" x14ac:dyDescent="0.25"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I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I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2024-08-07T11:03:51Z</dcterms:modified>
</cp:coreProperties>
</file>