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C02BCE57-C344-41C2-A8A3-32D35E7A02E8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5" i="1" l="1"/>
  <c r="B20" i="1"/>
  <c r="A36" i="1"/>
  <c r="G15" i="1"/>
  <c r="C28" i="1"/>
  <c r="F6" i="1" l="1"/>
  <c r="E6" i="1"/>
  <c r="I36" i="1" l="1"/>
  <c r="J36" i="1" s="1"/>
  <c r="I35" i="1"/>
  <c r="J35" i="1" s="1"/>
  <c r="H28" i="1"/>
  <c r="H27" i="1"/>
  <c r="I30" i="1" l="1"/>
  <c r="F41" i="1" l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B15" i="1" s="1"/>
  <c r="C37" i="1"/>
  <c r="C36" i="1"/>
  <c r="C35" i="1"/>
  <c r="B17" i="1" l="1"/>
  <c r="B18" i="1" s="1"/>
  <c r="I31" i="1"/>
  <c r="B19" i="1" l="1"/>
  <c r="B21" i="1"/>
  <c r="I27" i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G37" i="1"/>
  <c r="I28" i="1" l="1"/>
  <c r="H32" i="1" l="1"/>
  <c r="H31" i="1"/>
  <c r="H33" i="1"/>
  <c r="H29" i="1" l="1"/>
  <c r="H30" i="1"/>
  <c r="G3" i="1" l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<sst xmlns="http://schemas.openxmlformats.org/spreadsheetml/2006/main" count="31" uniqueCount="29">
  <si>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</si>
  <si>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</si>
  <si>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</si>
  <si>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</si>
  <si>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</si>
  <si>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</si>
  <si>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</si>
  <si>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</si>
  <si>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</si>
  <si>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</si>
  <si>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</si>
  <si>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</si>
  <si>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</si>
  <si>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</si>
  <si>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</si>
  <si>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</si>
  <si>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</si>
  <si>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</si>
  <si>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</si>
  <si>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</si>
  <si>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</si>
  <si>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</si>
  <si>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</si>
  <si>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</si>
  <si>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</si>
  <si>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</si>
  <si>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 Carpet area</t>
  </si>
  <si>
    <t>FB</t>
  </si>
  <si>
    <t>SBA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</si>
</sst>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217981</xdr:colOff>
      <xdr:row>46</xdr:row>
      <xdr:rowOff>46524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D5BFD8-A3CA-4383-AACE-6D14E0F4B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2381" cy="8809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351314</xdr:colOff>
      <xdr:row>43</xdr:row>
      <xdr:rowOff>179928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052C50-ED0B-411F-B7C7-FDB7DCAAE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5714" cy="8371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275048</xdr:colOff>
      <xdr:row>39</xdr:row>
      <xdr:rowOff>8595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EB1B8F-3F6D-4839-ACDB-213943670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19048" cy="743809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30</xdr:col>
      <xdr:colOff>198933</xdr:colOff>
      <xdr:row>43</xdr:row>
      <xdr:rowOff>151357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3B750F-85E2-4376-B6BD-38855A18E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8733333" cy="83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A36" sqref="A36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25000</v>
      </c>
      <c r="C3" s="17"/>
      <c r="D3" s="10"/>
      <c r="E3">
        <v>2024</v>
      </c>
      <c r="F3" s="3">
        <v>2024</v>
      </c>
      <c r="G3" s="4">
        <f>F3-E3</f>
        <v>0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22000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12">
        <f>68.4*10.764</f>
        <v>736.25760000000002</v>
      </c>
      <c r="F6" s="3">
        <f>75.24*10.764</f>
        <v>809.88335999999993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22000</v>
      </c>
      <c r="C14" s="17"/>
      <c r="D14" s="10"/>
      <c r="E14" t="s">
        <v>26</v>
      </c>
      <c r="F14" t="s">
        <v>27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25000</v>
      </c>
      <c r="C15" s="17"/>
      <c r="D15" s="10"/>
      <c r="E15">
        <v>639</v>
      </c>
      <c r="F15">
        <v>52</v>
      </c>
      <c r="G15" s="13">
        <f>E15+F15</f>
        <v>691</v>
      </c>
      <c r="H15" s="13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736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18400000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B17*0.98</f>
        <v>18032000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</f>
        <v>14720000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810*B4</f>
        <v>2430000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46000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28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742</v>
      </c>
      <c r="C27" s="8"/>
      <c r="D27" s="8"/>
      <c r="E27" s="8">
        <v>19000000</v>
      </c>
      <c r="F27" s="10">
        <f t="shared" ref="F27:F33" si="0">E27/B27</f>
        <v>25606.469002695419</v>
      </c>
      <c r="G27" s="10" t="e">
        <f>E27/C27</f>
        <v>#DIV/0!</v>
      </c>
      <c r="H27" s="10" t="e">
        <f>E27/D27</f>
        <v>#DIV/0!</v>
      </c>
      <c r="I27" s="8">
        <f>C27/B27</f>
        <v>0</v>
      </c>
      <c r="J27" s="15"/>
    </row>
    <row r="28" spans="1:14" ht="17.25" x14ac:dyDescent="0.3">
      <c r="B28" s="9">
        <v>664</v>
      </c>
      <c r="C28" s="8">
        <f>B28*1.1</f>
        <v>730.40000000000009</v>
      </c>
      <c r="D28" s="8">
        <v>879</v>
      </c>
      <c r="E28" s="8">
        <v>16700000</v>
      </c>
      <c r="F28" s="10">
        <f t="shared" si="0"/>
        <v>25150.602409638555</v>
      </c>
      <c r="G28" s="10">
        <f>E28/C28</f>
        <v>22864.18400876232</v>
      </c>
      <c r="H28" s="10">
        <f>E28/D28</f>
        <v>18998.86234357224</v>
      </c>
      <c r="I28" s="8">
        <f>C28/B28</f>
        <v>1.1000000000000001</v>
      </c>
      <c r="J28" s="15"/>
    </row>
    <row r="29" spans="1:14" x14ac:dyDescent="0.25">
      <c r="B29" s="9">
        <v>664</v>
      </c>
      <c r="C29" s="8"/>
      <c r="D29" s="8"/>
      <c r="E29" s="10">
        <v>18900000</v>
      </c>
      <c r="F29" s="10">
        <f t="shared" si="0"/>
        <v>28463.855421686749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676</v>
      </c>
      <c r="C30" s="8"/>
      <c r="D30" s="8"/>
      <c r="E30" s="10">
        <v>17300000</v>
      </c>
      <c r="F30" s="10">
        <f t="shared" si="0"/>
        <v>25591.715976331361</v>
      </c>
      <c r="G30" s="10" t="e">
        <f t="shared" si="1"/>
        <v>#DIV/0!</v>
      </c>
      <c r="H30" s="10" t="e">
        <f>E30/#REF!</f>
        <v>#REF!</v>
      </c>
      <c r="I30" s="8">
        <f>D30/B30</f>
        <v>0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10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10" x14ac:dyDescent="0.25">
      <c r="A35">
        <f>38.19*10.764</f>
        <v>411.07715999999994</v>
      </c>
      <c r="B35" s="7">
        <v>10120875</v>
      </c>
      <c r="C35">
        <f t="shared" ref="C35:C41" si="2">B35/A35</f>
        <v>24620.377838554694</v>
      </c>
      <c r="D35">
        <v>875000</v>
      </c>
      <c r="E35">
        <v>30000</v>
      </c>
      <c r="F35">
        <f>E35+D35+B35</f>
        <v>11025875</v>
      </c>
      <c r="G35">
        <f>F35/A35</f>
        <v>26821.911000844713</v>
      </c>
      <c r="H35" s="6"/>
      <c r="I35" s="6">
        <f>A35/1.2</f>
        <v>342.56429999999995</v>
      </c>
      <c r="J35" s="6">
        <f>B35/I35</f>
        <v>29544.453406265631</v>
      </c>
    </row>
    <row r="36" spans="1:10" x14ac:dyDescent="0.25">
      <c r="A36">
        <f>42*10.764</f>
        <v>452.08799999999997</v>
      </c>
      <c r="B36" s="7">
        <v>8472646</v>
      </c>
      <c r="C36">
        <f t="shared" si="2"/>
        <v>18741.143317230275</v>
      </c>
      <c r="D36">
        <v>882000</v>
      </c>
      <c r="E36">
        <v>30000</v>
      </c>
      <c r="F36">
        <f>E36+D36+B36</f>
        <v>9384646</v>
      </c>
      <c r="G36">
        <f>F36/A36</f>
        <v>20758.449682362727</v>
      </c>
      <c r="H36" s="6"/>
      <c r="I36" s="6">
        <f>A36/1.2</f>
        <v>376.74</v>
      </c>
      <c r="J36" s="6">
        <f>B36/I36</f>
        <v>22489.371980676329</v>
      </c>
    </row>
    <row r="37" spans="1:10" x14ac:dyDescent="0.25">
      <c r="C37" t="e">
        <f t="shared" si="2"/>
        <v>#DIV/0!</v>
      </c>
      <c r="G37" t="e">
        <f>F37/#REF!</f>
        <v>#REF!</v>
      </c>
    </row>
    <row r="38" spans="1:10" ht="15.75" x14ac:dyDescent="0.25">
      <c r="A38" s="48"/>
      <c r="B38" s="49"/>
      <c r="C38" s="50" t="e">
        <f t="shared" si="2"/>
        <v>#DIV/0!</v>
      </c>
      <c r="D38" s="50">
        <v>899500</v>
      </c>
      <c r="E38" s="50">
        <v>30000</v>
      </c>
      <c r="F38" s="50">
        <f>E38+D38+B38</f>
        <v>929500</v>
      </c>
      <c r="G38" s="50" t="e">
        <f>F38/A38</f>
        <v>#DIV/0!</v>
      </c>
    </row>
    <row r="39" spans="1:10" ht="15.75" x14ac:dyDescent="0.25">
      <c r="A39" s="30"/>
      <c r="C39" t="e">
        <f t="shared" si="2"/>
        <v>#DIV/0!</v>
      </c>
    </row>
    <row r="40" spans="1:10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10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10" ht="15.75" x14ac:dyDescent="0.25">
      <c r="A42" s="30"/>
    </row>
    <row r="43" spans="1:10" ht="15.75" x14ac:dyDescent="0.25">
      <c r="A43" s="30"/>
    </row>
    <row r="44" spans="1:10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Q1" sqref="Q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I29" sqref="I29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7" workbookViewId="0">
      <selection activeCell="Z46" sqref="Z4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2024-07-25T10:10:58Z</dcterms:modified>
</cp:coreProperties>
</file>