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CFF88251-CD3A-4003-8A6F-395E2FD34D6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6" i="1" l="1"/>
  <c r="A35" i="1"/>
  <c r="B20" i="1"/>
  <c r="G15" i="1"/>
  <c r="F6" i="1"/>
  <c r="H28" i="1" l="1"/>
  <c r="H27" i="1"/>
  <c r="I30" i="1" l="1"/>
  <c r="F41" i="1" l="1"/>
  <c r="G41" i="1" s="1"/>
  <c r="C41" i="1"/>
  <c r="F40" i="1"/>
  <c r="C40" i="1"/>
  <c r="C39" i="1"/>
  <c r="C38" i="1"/>
  <c r="F38" i="1"/>
  <c r="G38" i="1" s="1"/>
  <c r="B10" i="1"/>
  <c r="B11" i="1" s="1"/>
  <c r="B8" i="1"/>
  <c r="B6" i="1"/>
  <c r="B5" i="1"/>
  <c r="B14" i="1" s="1"/>
  <c r="G40" i="1" l="1"/>
  <c r="B12" i="1"/>
  <c r="B13" i="1" s="1"/>
  <c r="B15" i="1" s="1"/>
  <c r="C37" i="1"/>
  <c r="C36" i="1"/>
  <c r="C35" i="1"/>
  <c r="I35" i="1" l="1"/>
  <c r="I36" i="1"/>
  <c r="B17" i="1"/>
  <c r="I31" i="1"/>
  <c r="B18" i="1" l="1"/>
  <c r="B21" i="1"/>
  <c r="B19" i="1"/>
  <c r="I27" i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G37" i="1"/>
  <c r="I28" i="1" l="1"/>
  <c r="H32" i="1" l="1"/>
  <c r="H31" i="1"/>
  <c r="H33" i="1"/>
  <c r="H29" i="1" l="1"/>
  <c r="H30" i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<sst xmlns="http://schemas.openxmlformats.org/spreadsheetml/2006/main" count="30" uniqueCount="28">
  <si>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</si>
  <si>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</si>
  <si>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</si>
  <si>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</si>
  <si>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</si>
  <si>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</si>
  <si>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</si>
  <si>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</si>
  <si>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</si>
  <si>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</si>
  <si>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</si>
  <si>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</si>
  <si>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</si>
  <si>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</si>
  <si>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</si>
  <si>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</si>
  <si>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</si>
  <si>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</si>
  <si>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</si>
  <si>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</si>
  <si>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</si>
  <si>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</si>
  <si>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</si>
  <si>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</si>
  <si>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</si>
  <si>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</si>
  <si>
    <t>Measurement Carpet area</t>
  </si>
  <si>
    <t>SBA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</si>
</sst>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389409</xdr:colOff>
      <xdr:row>44</xdr:row>
      <xdr:rowOff>132286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D9D976-EB0D-41B6-8BF9-A41D09B37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23809" cy="85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303695</xdr:colOff>
      <xdr:row>44</xdr:row>
      <xdr:rowOff>65619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C2EFC-FF16-425E-82AC-A951CC7E3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38095" cy="8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H14" sqref="H14:I14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6500</v>
      </c>
      <c r="C3" s="17"/>
      <c r="D3" s="10"/>
      <c r="E3">
        <v>2009</v>
      </c>
      <c r="F3" s="3">
        <v>2024</v>
      </c>
      <c r="G3" s="4">
        <f>F3-E3</f>
        <v>15</v>
      </c>
      <c r="L3" s="3"/>
      <c r="M3" s="4"/>
    </row>
    <row r="4" spans="1:17" ht="33" x14ac:dyDescent="0.3">
      <c r="A4" s="18" t="s">
        <v>1</v>
      </c>
      <c r="B4" s="28">
        <v>2500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4000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2500</v>
      </c>
      <c r="C6" s="17"/>
      <c r="D6" s="10"/>
      <c r="E6" s="12"/>
      <c r="F6" s="3">
        <f>35.31*10.764</f>
        <v>380.07684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15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45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22.5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0.22500000000000001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562.5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1937.5</v>
      </c>
      <c r="C13" s="21"/>
      <c r="D13" s="44"/>
      <c r="G13" s="13"/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4000</v>
      </c>
      <c r="C14" s="17"/>
      <c r="D14" s="10"/>
      <c r="E14" t="s">
        <v>26</v>
      </c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5937.5</v>
      </c>
      <c r="C15" s="17"/>
      <c r="D15" s="10"/>
      <c r="E15">
        <v>285</v>
      </c>
      <c r="G15" s="13">
        <f>F6/E15</f>
        <v>1.333602947368421</v>
      </c>
      <c r="H15" s="13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380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2256250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24</v>
      </c>
      <c r="B18" s="23">
        <f>B17*0.98</f>
        <v>2211125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25</v>
      </c>
      <c r="B19" s="23">
        <f>B17*0.8</f>
        <v>1805000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380*B4</f>
        <v>950000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B17*0.03/12</f>
        <v>5640.625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27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/>
      <c r="C27" s="8">
        <v>540</v>
      </c>
      <c r="D27" s="8"/>
      <c r="E27" s="8">
        <v>3050000</v>
      </c>
      <c r="F27" s="10" t="e">
        <f t="shared" ref="F27:F33" si="0">E27/B27</f>
        <v>#DIV/0!</v>
      </c>
      <c r="G27" s="10">
        <f>E27/C27</f>
        <v>5648.1481481481478</v>
      </c>
      <c r="H27" s="10" t="e">
        <f>E27/D27</f>
        <v>#DIV/0!</v>
      </c>
      <c r="I27" s="8" t="e">
        <f>C27/B27</f>
        <v>#DIV/0!</v>
      </c>
      <c r="J27" s="15"/>
    </row>
    <row r="28" spans="1:14" ht="17.25" x14ac:dyDescent="0.3">
      <c r="B28" s="9"/>
      <c r="C28" s="8">
        <v>325</v>
      </c>
      <c r="D28" s="8"/>
      <c r="E28" s="8">
        <v>2300000</v>
      </c>
      <c r="F28" s="10" t="e">
        <f t="shared" si="0"/>
        <v>#DIV/0!</v>
      </c>
      <c r="G28" s="10">
        <f>E28/C28</f>
        <v>7076.9230769230771</v>
      </c>
      <c r="H28" s="10" t="e">
        <f>E28/D28</f>
        <v>#DIV/0!</v>
      </c>
      <c r="I28" s="8" t="e">
        <f>C28/B28</f>
        <v>#DIV/0!</v>
      </c>
      <c r="J28" s="15"/>
    </row>
    <row r="29" spans="1:14" x14ac:dyDescent="0.25">
      <c r="B29" s="9"/>
      <c r="C29" s="8"/>
      <c r="D29" s="8"/>
      <c r="E29" s="10"/>
      <c r="F29" s="10" t="e">
        <f t="shared" si="0"/>
        <v>#DIV/0!</v>
      </c>
      <c r="G29" s="10" t="e">
        <f t="shared" ref="G29:G33" si="1">E29/C29</f>
        <v>#DIV/0!</v>
      </c>
      <c r="H29" s="10" t="e">
        <f>E29/#REF!</f>
        <v>#REF!</v>
      </c>
      <c r="I29" s="8"/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D30/B30</f>
        <v>#DIV/0!</v>
      </c>
    </row>
    <row r="31" spans="1:14" x14ac:dyDescent="0.25">
      <c r="B31" s="9"/>
      <c r="C31" s="25"/>
      <c r="E31" s="26"/>
      <c r="F31" s="26" t="e">
        <f t="shared" si="0"/>
        <v>#DIV/0!</v>
      </c>
      <c r="G31" s="10" t="e">
        <f t="shared" si="1"/>
        <v>#DIV/0!</v>
      </c>
      <c r="H31" s="26" t="e">
        <f>E31/#REF!</f>
        <v>#REF!</v>
      </c>
      <c r="I31" s="8" t="e">
        <f>C31/B31</f>
        <v>#DIV/0!</v>
      </c>
    </row>
    <row r="32" spans="1:14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10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10" x14ac:dyDescent="0.25">
      <c r="A35">
        <f>34.85*10.764</f>
        <v>375.12540000000001</v>
      </c>
      <c r="B35" s="7">
        <v>1750000</v>
      </c>
      <c r="C35">
        <f t="shared" ref="C35:C41" si="2">B35/A35</f>
        <v>4665.1066550012338</v>
      </c>
      <c r="D35">
        <v>875000</v>
      </c>
      <c r="E35">
        <v>30000</v>
      </c>
      <c r="F35">
        <f>E35+D35+B35</f>
        <v>2655000</v>
      </c>
      <c r="G35">
        <f>F35/A35</f>
        <v>7077.633239444729</v>
      </c>
      <c r="H35" s="6"/>
      <c r="I35" s="6">
        <f>B15/C35</f>
        <v>1.272746892857143</v>
      </c>
      <c r="J35" s="6"/>
    </row>
    <row r="36" spans="1:10" x14ac:dyDescent="0.25">
      <c r="A36">
        <f>33*10.764</f>
        <v>355.21199999999999</v>
      </c>
      <c r="B36" s="7">
        <v>1834668</v>
      </c>
      <c r="C36">
        <f t="shared" si="2"/>
        <v>5164.9944258639916</v>
      </c>
      <c r="D36">
        <v>882000</v>
      </c>
      <c r="E36">
        <v>30000</v>
      </c>
      <c r="F36">
        <f>E36+D36+B36</f>
        <v>2746668</v>
      </c>
      <c r="G36">
        <f>F36/A36</f>
        <v>7732.4752542143851</v>
      </c>
      <c r="H36" s="6"/>
      <c r="I36" s="6">
        <f>B15/C36</f>
        <v>1.1495656162313834</v>
      </c>
      <c r="J36" s="6"/>
    </row>
    <row r="37" spans="1:10" x14ac:dyDescent="0.25">
      <c r="C37" t="e">
        <f t="shared" si="2"/>
        <v>#DIV/0!</v>
      </c>
      <c r="G37" t="e">
        <f>F37/#REF!</f>
        <v>#REF!</v>
      </c>
    </row>
    <row r="38" spans="1:10" ht="15.75" x14ac:dyDescent="0.25">
      <c r="A38" s="48"/>
      <c r="B38" s="49"/>
      <c r="C38" s="50" t="e">
        <f t="shared" si="2"/>
        <v>#DIV/0!</v>
      </c>
      <c r="D38" s="50">
        <v>899500</v>
      </c>
      <c r="E38" s="50">
        <v>30000</v>
      </c>
      <c r="F38" s="50">
        <f>E38+D38+B38</f>
        <v>929500</v>
      </c>
      <c r="G38" s="50" t="e">
        <f>F38/A38</f>
        <v>#DIV/0!</v>
      </c>
    </row>
    <row r="39" spans="1:10" ht="15.75" x14ac:dyDescent="0.25">
      <c r="A39" s="30"/>
      <c r="C39" t="e">
        <f t="shared" si="2"/>
        <v>#DIV/0!</v>
      </c>
    </row>
    <row r="40" spans="1:10" ht="15.75" x14ac:dyDescent="0.25">
      <c r="A40" s="48"/>
      <c r="B40" s="49"/>
      <c r="C40" s="50" t="e">
        <f t="shared" si="2"/>
        <v>#DIV/0!</v>
      </c>
      <c r="D40" s="50">
        <v>1194000</v>
      </c>
      <c r="E40" s="50">
        <v>30000</v>
      </c>
      <c r="F40" s="50">
        <f>E40+D40+B40</f>
        <v>1224000</v>
      </c>
      <c r="G40" s="50" t="e">
        <f>F40/A40</f>
        <v>#DIV/0!</v>
      </c>
    </row>
    <row r="41" spans="1:10" ht="15.75" x14ac:dyDescent="0.25">
      <c r="A41" s="48"/>
      <c r="B41" s="49"/>
      <c r="C41" s="50" t="e">
        <f t="shared" si="2"/>
        <v>#DIV/0!</v>
      </c>
      <c r="D41" s="50">
        <v>1220500</v>
      </c>
      <c r="E41" s="50">
        <v>30000</v>
      </c>
      <c r="F41" s="50">
        <f>E41+D41+B41</f>
        <v>1250500</v>
      </c>
      <c r="G41" s="50" t="e">
        <f>F41/A41</f>
        <v>#DIV/0!</v>
      </c>
    </row>
    <row r="42" spans="1:10" ht="15.75" x14ac:dyDescent="0.25">
      <c r="A42" s="30"/>
    </row>
    <row r="43" spans="1:10" ht="15.75" x14ac:dyDescent="0.25">
      <c r="A43" s="30"/>
    </row>
    <row r="44" spans="1:10" ht="15.75" x14ac:dyDescent="0.25">
      <c r="A44" s="30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>
      <selection activeCell="Z46" sqref="Z4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2024-07-29T06:04:20Z</dcterms:modified>
</cp:coreProperties>
</file>