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B20" i="1" s="1"/>
  <c r="J75" i="1"/>
  <c r="J56" i="1"/>
  <c r="J57" i="1"/>
  <c r="J58" i="1"/>
  <c r="J59" i="1"/>
  <c r="J60" i="1"/>
  <c r="J61" i="1"/>
  <c r="J62" i="1"/>
  <c r="J63" i="1"/>
  <c r="J64" i="1"/>
  <c r="J65" i="1"/>
  <c r="J66" i="1"/>
  <c r="J67" i="1"/>
  <c r="J71" i="1"/>
  <c r="J73" i="1"/>
  <c r="J7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71" i="1"/>
  <c r="I73" i="1"/>
  <c r="I74" i="1"/>
  <c r="H55" i="1"/>
  <c r="J55" i="1" s="1"/>
  <c r="H56" i="1"/>
  <c r="H57" i="1"/>
  <c r="H58" i="1"/>
  <c r="H59" i="1"/>
  <c r="H60" i="1"/>
  <c r="H61" i="1"/>
  <c r="H62" i="1"/>
  <c r="H63" i="1"/>
  <c r="H64" i="1"/>
  <c r="H65" i="1"/>
  <c r="H66" i="1"/>
  <c r="H67" i="1"/>
  <c r="H71" i="1"/>
  <c r="H73" i="1"/>
  <c r="H74" i="1"/>
  <c r="E56" i="1"/>
  <c r="E57" i="1"/>
  <c r="E58" i="1"/>
  <c r="E59" i="1"/>
  <c r="E60" i="1"/>
  <c r="E61" i="1"/>
  <c r="E62" i="1"/>
  <c r="E63" i="1"/>
  <c r="E64" i="1"/>
  <c r="E65" i="1"/>
  <c r="E66" i="1"/>
  <c r="E67" i="1"/>
  <c r="E71" i="1"/>
  <c r="E73" i="1"/>
  <c r="E74" i="1"/>
  <c r="E75" i="1"/>
  <c r="I54" i="1"/>
  <c r="H54" i="1"/>
  <c r="D75" i="1"/>
  <c r="D55" i="1"/>
  <c r="E55" i="1" s="1"/>
  <c r="D56" i="1"/>
  <c r="D57" i="1"/>
  <c r="D58" i="1"/>
  <c r="D59" i="1"/>
  <c r="D60" i="1"/>
  <c r="D61" i="1"/>
  <c r="D62" i="1"/>
  <c r="D63" i="1"/>
  <c r="D64" i="1"/>
  <c r="D65" i="1"/>
  <c r="D66" i="1"/>
  <c r="D67" i="1"/>
  <c r="D71" i="1"/>
  <c r="D73" i="1"/>
  <c r="D74" i="1"/>
  <c r="D54" i="1"/>
  <c r="E54" i="1" s="1"/>
  <c r="B21" i="1"/>
  <c r="J54" i="1" l="1"/>
  <c r="J68" i="1" s="1"/>
  <c r="M70" i="1" s="1"/>
  <c r="D68" i="1"/>
  <c r="E68" i="1" s="1"/>
  <c r="J35" i="1"/>
  <c r="I35" i="1"/>
  <c r="A35" i="1"/>
  <c r="K36" i="1"/>
  <c r="J36" i="1"/>
  <c r="I36" i="1"/>
  <c r="A36" i="1"/>
  <c r="F6" i="1"/>
  <c r="E6" i="1"/>
  <c r="H28" i="1" l="1"/>
  <c r="H27" i="1"/>
  <c r="I30" i="1" l="1"/>
  <c r="F41" i="1" l="1"/>
  <c r="G41" i="1" s="1"/>
  <c r="C41" i="1"/>
  <c r="F40" i="1"/>
  <c r="C40" i="1"/>
  <c r="C39" i="1"/>
  <c r="C38" i="1"/>
  <c r="F38" i="1"/>
  <c r="G38" i="1" s="1"/>
  <c r="B10" i="1"/>
  <c r="B11" i="1" s="1"/>
  <c r="B8" i="1"/>
  <c r="B6" i="1"/>
  <c r="B5" i="1"/>
  <c r="B14" i="1" s="1"/>
  <c r="G40" i="1" l="1"/>
  <c r="B12" i="1"/>
  <c r="B13" i="1" s="1"/>
  <c r="B15" i="1" s="1"/>
  <c r="C37" i="1"/>
  <c r="C36" i="1"/>
  <c r="C35" i="1"/>
  <c r="B17" i="1" l="1"/>
  <c r="B18" i="1" s="1"/>
  <c r="I31" i="1"/>
  <c r="B19" i="1" l="1"/>
  <c r="I27" i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G37" i="1"/>
  <c r="I28" i="1" l="1"/>
  <c r="H32" i="1" l="1"/>
  <c r="H31" i="1"/>
  <c r="H33" i="1"/>
  <c r="H29" i="1" l="1"/>
  <c r="H30" i="1"/>
  <c r="G3" i="1" l="1"/>
</calcChain>
</file>

<file path=xl/sharedStrings.xml><?xml version="1.0" encoding="utf-8"?>
<sst xmlns="http://schemas.openxmlformats.org/spreadsheetml/2006/main" count="43" uniqueCount="36">
  <si>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</si>
  <si>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</si>
  <si>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</si>
  <si>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</si>
  <si>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</si>
  <si>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</si>
  <si>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</si>
  <si>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</si>
  <si>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</si>
  <si>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</si>
  <si>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</si>
  <si>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</si>
  <si>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</si>
  <si>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</si>
  <si>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</si>
  <si>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</si>
  <si>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</si>
  <si>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</si>
  <si>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</si>
  <si>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</si>
  <si>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</si>
  <si>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</si>
  <si>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</si>
  <si>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</si>
  <si>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</si>
  <si>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</si>
  <si>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Measurement Carpet area</t>
  </si>
  <si>
    <t>SBA</t>
  </si>
  <si>
    <t>Hall</t>
  </si>
  <si>
    <t>Kit</t>
  </si>
  <si>
    <t>Pass</t>
  </si>
  <si>
    <t>Bed</t>
  </si>
  <si>
    <t>Toi</t>
  </si>
  <si>
    <t>Store</t>
  </si>
  <si>
    <t>balc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</si>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</sst>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167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246552</xdr:colOff>
      <xdr:row>44</xdr:row>
      <xdr:rowOff>46571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1AD8B-759D-48EC-AE89-6B680656B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0952" cy="842857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265600</xdr:colOff>
      <xdr:row>44</xdr:row>
      <xdr:rowOff>103714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CF3FAD-521E-4427-A9F5-626C18890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00000" cy="8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Normal="100" workbookViewId="0">
      <selection activeCell="C17" sqref="C17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23000</v>
      </c>
      <c r="C3" s="17"/>
      <c r="D3" s="10"/>
      <c r="E3">
        <v>2010</v>
      </c>
      <c r="F3" s="3">
        <v>2024</v>
      </c>
      <c r="G3" s="4">
        <f>F3-E3</f>
        <v>14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20000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12">
        <f>94.01*10.764</f>
        <v>1011.92364</v>
      </c>
      <c r="F6" s="3">
        <f>E6*1.2</f>
        <v>1214.308368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14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46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21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0.21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630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2370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20000</v>
      </c>
      <c r="C14" s="17"/>
      <c r="D14" s="10"/>
      <c r="E14" t="s">
        <v>26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22370</v>
      </c>
      <c r="C15" s="17"/>
      <c r="D15" s="10"/>
      <c r="G15" s="13"/>
      <c r="H15" s="13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1012</v>
      </c>
      <c r="C16" s="38">
        <f>B16*1.2</f>
        <v>1214.3999999999999</v>
      </c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22638440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B17*0.98</f>
        <v>22185671.199999999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18110752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C16*B4</f>
        <v>3643199.9999999995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B17*0.025/12</f>
        <v>47163.416666666664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27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445</v>
      </c>
      <c r="C27" s="8">
        <v>525</v>
      </c>
      <c r="D27" s="8"/>
      <c r="E27" s="8">
        <v>10500000</v>
      </c>
      <c r="F27" s="10">
        <f t="shared" ref="F27:F33" si="0">E27/B27</f>
        <v>23595.505617977527</v>
      </c>
      <c r="G27" s="10">
        <f>E27/C27</f>
        <v>20000</v>
      </c>
      <c r="H27" s="10" t="e">
        <f>E27/D27</f>
        <v>#DIV/0!</v>
      </c>
      <c r="I27" s="8">
        <f>C27/B27</f>
        <v>1.1797752808988764</v>
      </c>
      <c r="J27" s="15"/>
    </row>
    <row r="28" spans="1:14" ht="17.25" x14ac:dyDescent="0.3">
      <c r="B28" s="9">
        <v>1035</v>
      </c>
      <c r="C28" s="8">
        <v>1293</v>
      </c>
      <c r="D28" s="8"/>
      <c r="E28" s="8">
        <v>22000000</v>
      </c>
      <c r="F28" s="10">
        <f t="shared" si="0"/>
        <v>21256.038647342993</v>
      </c>
      <c r="G28" s="10">
        <f>E28/C28</f>
        <v>17014.694508894045</v>
      </c>
      <c r="H28" s="10" t="e">
        <f>E28/D28</f>
        <v>#DIV/0!</v>
      </c>
      <c r="I28" s="8">
        <f>C28/B28</f>
        <v>1.2492753623188406</v>
      </c>
      <c r="J28" s="15"/>
    </row>
    <row r="29" spans="1:14" x14ac:dyDescent="0.25">
      <c r="B29" s="9"/>
      <c r="C29" s="8"/>
      <c r="D29" s="8"/>
      <c r="E29" s="10"/>
      <c r="F29" s="10" t="e">
        <f t="shared" si="0"/>
        <v>#DIV/0!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D30/B30</f>
        <v>#DIV/0!</v>
      </c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11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11" x14ac:dyDescent="0.25">
      <c r="A35">
        <f>72*10.764</f>
        <v>775.00799999999992</v>
      </c>
      <c r="B35" s="7">
        <v>16300000</v>
      </c>
      <c r="C35">
        <f t="shared" ref="C35:C41" si="2">B35/A35</f>
        <v>21032.040959577193</v>
      </c>
      <c r="D35">
        <v>875000</v>
      </c>
      <c r="E35">
        <v>30000</v>
      </c>
      <c r="F35">
        <f>E35+D35+B35</f>
        <v>17205000</v>
      </c>
      <c r="G35">
        <f>F35/A35</f>
        <v>22199.770841075191</v>
      </c>
      <c r="H35" s="6"/>
      <c r="I35" s="6">
        <f>A35/1.2</f>
        <v>645.83999999999992</v>
      </c>
      <c r="J35" s="6">
        <f>B35/I35</f>
        <v>25238.449151492634</v>
      </c>
    </row>
    <row r="36" spans="1:11" x14ac:dyDescent="0.25">
      <c r="A36">
        <f>48.96*10.764</f>
        <v>527.00544000000002</v>
      </c>
      <c r="B36" s="7">
        <v>9150000</v>
      </c>
      <c r="C36">
        <f t="shared" si="2"/>
        <v>17362.249619282866</v>
      </c>
      <c r="D36">
        <v>882000</v>
      </c>
      <c r="E36">
        <v>30000</v>
      </c>
      <c r="F36">
        <f>E36+D36+B36</f>
        <v>10062000</v>
      </c>
      <c r="G36">
        <f>F36/A36</f>
        <v>19092.782040352373</v>
      </c>
      <c r="H36" s="6"/>
      <c r="I36" s="6">
        <f>A36/1.2</f>
        <v>439.17120000000006</v>
      </c>
      <c r="J36" s="6">
        <f>B36/I36</f>
        <v>20834.699543139439</v>
      </c>
      <c r="K36">
        <f>B15/J36</f>
        <v>1.0736895895081968</v>
      </c>
    </row>
    <row r="37" spans="1:11" x14ac:dyDescent="0.25">
      <c r="C37" t="e">
        <f t="shared" si="2"/>
        <v>#DIV/0!</v>
      </c>
      <c r="G37" t="e">
        <f>F37/#REF!</f>
        <v>#REF!</v>
      </c>
    </row>
    <row r="38" spans="1:11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 t="e">
        <f>F38/A38</f>
        <v>#DIV/0!</v>
      </c>
    </row>
    <row r="39" spans="1:11" ht="15.75" x14ac:dyDescent="0.25">
      <c r="A39" s="30"/>
      <c r="C39" t="e">
        <f t="shared" si="2"/>
        <v>#DIV/0!</v>
      </c>
    </row>
    <row r="40" spans="1:11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 t="e">
        <f>F40/A40</f>
        <v>#DIV/0!</v>
      </c>
    </row>
    <row r="41" spans="1:11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 t="e">
        <f>F41/A41</f>
        <v>#DIV/0!</v>
      </c>
    </row>
    <row r="42" spans="1:11" ht="15.75" x14ac:dyDescent="0.25">
      <c r="A42" s="30"/>
    </row>
    <row r="43" spans="1:11" ht="15.75" x14ac:dyDescent="0.25">
      <c r="A43" s="30"/>
    </row>
    <row r="44" spans="1:11" ht="15.75" x14ac:dyDescent="0.25">
      <c r="A44" s="30"/>
    </row>
    <row r="54" spans="2:11" x14ac:dyDescent="0.25">
      <c r="B54">
        <v>3.23</v>
      </c>
      <c r="C54" s="7">
        <v>5.67</v>
      </c>
      <c r="D54">
        <f>C54*B54</f>
        <v>18.3141</v>
      </c>
      <c r="E54">
        <f>D54*10.764</f>
        <v>197.1329724</v>
      </c>
      <c r="G54">
        <v>3.28084</v>
      </c>
      <c r="H54" s="51">
        <f>G54*B54</f>
        <v>10.597113199999999</v>
      </c>
      <c r="I54" s="51">
        <f>G54*C54</f>
        <v>18.602362799999998</v>
      </c>
      <c r="J54" s="51">
        <f>H54*I54</f>
        <v>197.13134437906893</v>
      </c>
      <c r="K54" t="s">
        <v>28</v>
      </c>
    </row>
    <row r="55" spans="2:11" x14ac:dyDescent="0.25">
      <c r="B55">
        <v>3.56</v>
      </c>
      <c r="C55" s="7">
        <v>1.6</v>
      </c>
      <c r="D55">
        <f t="shared" ref="D55:D74" si="3">C55*B55</f>
        <v>5.6960000000000006</v>
      </c>
      <c r="E55">
        <f t="shared" ref="E55:E75" si="4">D55*10.764</f>
        <v>61.311744000000004</v>
      </c>
      <c r="G55">
        <v>3.28084</v>
      </c>
      <c r="H55" s="51">
        <f t="shared" ref="H55:H75" si="5">G55*B55</f>
        <v>11.6797904</v>
      </c>
      <c r="I55" s="51">
        <f t="shared" ref="I55:I75" si="6">G55*C55</f>
        <v>5.2493440000000007</v>
      </c>
      <c r="J55" s="51">
        <f t="shared" ref="J55:J75" si="7">H55*I55</f>
        <v>61.311237657497607</v>
      </c>
    </row>
    <row r="56" spans="2:11" x14ac:dyDescent="0.25">
      <c r="B56">
        <v>1.33</v>
      </c>
      <c r="C56" s="7">
        <v>2.65</v>
      </c>
      <c r="D56">
        <f t="shared" si="3"/>
        <v>3.5245000000000002</v>
      </c>
      <c r="E56">
        <f t="shared" si="4"/>
        <v>37.937717999999997</v>
      </c>
      <c r="G56">
        <v>3.28084</v>
      </c>
      <c r="H56" s="51">
        <f t="shared" si="5"/>
        <v>4.3635172000000004</v>
      </c>
      <c r="I56" s="51">
        <f t="shared" si="6"/>
        <v>8.6942260000000005</v>
      </c>
      <c r="J56" s="51">
        <f t="shared" si="7"/>
        <v>37.937404691687206</v>
      </c>
    </row>
    <row r="57" spans="2:11" x14ac:dyDescent="0.25">
      <c r="B57" s="7">
        <v>2.2599999999999998</v>
      </c>
      <c r="C57" s="7">
        <v>3.51</v>
      </c>
      <c r="D57">
        <f t="shared" si="3"/>
        <v>7.932599999999999</v>
      </c>
      <c r="E57">
        <f t="shared" si="4"/>
        <v>85.386506399999988</v>
      </c>
      <c r="G57">
        <v>3.28084</v>
      </c>
      <c r="H57" s="51">
        <f t="shared" si="5"/>
        <v>7.4146983999999989</v>
      </c>
      <c r="I57" s="51">
        <f t="shared" si="6"/>
        <v>11.5157484</v>
      </c>
      <c r="J57" s="51">
        <f t="shared" si="7"/>
        <v>85.385801236282546</v>
      </c>
      <c r="K57" t="s">
        <v>29</v>
      </c>
    </row>
    <row r="58" spans="2:11" x14ac:dyDescent="0.25">
      <c r="B58" s="7">
        <v>0.93</v>
      </c>
      <c r="C58" s="7">
        <v>2.8</v>
      </c>
      <c r="D58">
        <f t="shared" si="3"/>
        <v>2.6040000000000001</v>
      </c>
      <c r="E58">
        <f t="shared" si="4"/>
        <v>28.029456</v>
      </c>
      <c r="G58">
        <v>3.28084</v>
      </c>
      <c r="H58" s="51">
        <f t="shared" si="5"/>
        <v>3.0511812000000003</v>
      </c>
      <c r="I58" s="51">
        <f t="shared" si="6"/>
        <v>9.1863519999999994</v>
      </c>
      <c r="J58" s="51">
        <f t="shared" si="7"/>
        <v>28.029224518982399</v>
      </c>
      <c r="K58" t="s">
        <v>30</v>
      </c>
    </row>
    <row r="59" spans="2:11" x14ac:dyDescent="0.25">
      <c r="B59" s="7">
        <v>2.93</v>
      </c>
      <c r="C59" s="7">
        <v>4</v>
      </c>
      <c r="D59">
        <f t="shared" si="3"/>
        <v>11.72</v>
      </c>
      <c r="E59">
        <f t="shared" si="4"/>
        <v>126.15407999999999</v>
      </c>
      <c r="G59">
        <v>3.28084</v>
      </c>
      <c r="H59" s="51">
        <f t="shared" si="5"/>
        <v>9.6128612000000011</v>
      </c>
      <c r="I59" s="51">
        <f t="shared" si="6"/>
        <v>13.12336</v>
      </c>
      <c r="J59" s="51">
        <f t="shared" si="7"/>
        <v>126.15303815763201</v>
      </c>
      <c r="K59" t="s">
        <v>31</v>
      </c>
    </row>
    <row r="60" spans="2:11" x14ac:dyDescent="0.25">
      <c r="B60" s="7">
        <v>1.2</v>
      </c>
      <c r="C60" s="7">
        <v>2.4</v>
      </c>
      <c r="D60">
        <f t="shared" si="3"/>
        <v>2.88</v>
      </c>
      <c r="E60">
        <f t="shared" si="4"/>
        <v>31.000319999999999</v>
      </c>
      <c r="G60">
        <v>3.28084</v>
      </c>
      <c r="H60" s="51">
        <f t="shared" si="5"/>
        <v>3.9370079999999996</v>
      </c>
      <c r="I60" s="51">
        <f t="shared" si="6"/>
        <v>7.8740159999999992</v>
      </c>
      <c r="J60" s="51">
        <f t="shared" si="7"/>
        <v>31.000063984127994</v>
      </c>
      <c r="K60" t="s">
        <v>32</v>
      </c>
    </row>
    <row r="61" spans="2:11" x14ac:dyDescent="0.25">
      <c r="B61" s="7">
        <v>0.92</v>
      </c>
      <c r="C61" s="7">
        <v>0.53</v>
      </c>
      <c r="D61">
        <f t="shared" si="3"/>
        <v>0.48760000000000003</v>
      </c>
      <c r="E61">
        <f t="shared" si="4"/>
        <v>5.2485264000000003</v>
      </c>
      <c r="G61">
        <v>3.28084</v>
      </c>
      <c r="H61" s="51">
        <f t="shared" si="5"/>
        <v>3.0183728000000003</v>
      </c>
      <c r="I61" s="51">
        <f t="shared" si="6"/>
        <v>1.7388452000000001</v>
      </c>
      <c r="J61" s="51">
        <f t="shared" si="7"/>
        <v>5.2484830550905608</v>
      </c>
      <c r="K61" t="s">
        <v>30</v>
      </c>
    </row>
    <row r="62" spans="2:11" x14ac:dyDescent="0.25">
      <c r="B62" s="7">
        <v>1.46</v>
      </c>
      <c r="C62" s="7">
        <v>1.65</v>
      </c>
      <c r="D62">
        <f t="shared" si="3"/>
        <v>2.4089999999999998</v>
      </c>
      <c r="E62">
        <f t="shared" si="4"/>
        <v>25.930475999999995</v>
      </c>
      <c r="G62">
        <v>3.28084</v>
      </c>
      <c r="H62" s="51">
        <f t="shared" si="5"/>
        <v>4.7900263999999995</v>
      </c>
      <c r="I62" s="51">
        <f t="shared" si="6"/>
        <v>5.413386</v>
      </c>
      <c r="J62" s="51">
        <f t="shared" si="7"/>
        <v>25.930261853390398</v>
      </c>
      <c r="K62" t="s">
        <v>32</v>
      </c>
    </row>
    <row r="63" spans="2:11" x14ac:dyDescent="0.25">
      <c r="B63" s="7">
        <v>1.48</v>
      </c>
      <c r="C63" s="7">
        <v>1.7</v>
      </c>
      <c r="D63">
        <f t="shared" si="3"/>
        <v>2.516</v>
      </c>
      <c r="E63">
        <f t="shared" si="4"/>
        <v>27.082224</v>
      </c>
      <c r="G63">
        <v>3.28084</v>
      </c>
      <c r="H63" s="51">
        <f t="shared" si="5"/>
        <v>4.8556432000000003</v>
      </c>
      <c r="I63" s="51">
        <f t="shared" si="6"/>
        <v>5.5774279999999994</v>
      </c>
      <c r="J63" s="51">
        <f t="shared" si="7"/>
        <v>27.0820003416896</v>
      </c>
      <c r="K63" t="s">
        <v>31</v>
      </c>
    </row>
    <row r="64" spans="2:11" x14ac:dyDescent="0.25">
      <c r="B64" s="7">
        <v>3.22</v>
      </c>
      <c r="C64" s="6">
        <v>4.26</v>
      </c>
      <c r="D64">
        <f t="shared" si="3"/>
        <v>13.7172</v>
      </c>
      <c r="E64">
        <f t="shared" si="4"/>
        <v>147.65194080000001</v>
      </c>
      <c r="G64">
        <v>3.28084</v>
      </c>
      <c r="H64" s="51">
        <f t="shared" si="5"/>
        <v>10.5643048</v>
      </c>
      <c r="I64" s="51">
        <f t="shared" si="6"/>
        <v>13.9763784</v>
      </c>
      <c r="J64" s="51">
        <f t="shared" si="7"/>
        <v>147.65072141773632</v>
      </c>
    </row>
    <row r="65" spans="2:13" x14ac:dyDescent="0.25">
      <c r="B65" s="7">
        <v>1.3</v>
      </c>
      <c r="C65" s="7">
        <v>2.2999999999999998</v>
      </c>
      <c r="D65">
        <f t="shared" si="3"/>
        <v>2.9899999999999998</v>
      </c>
      <c r="E65">
        <f t="shared" si="4"/>
        <v>32.184359999999998</v>
      </c>
      <c r="G65">
        <v>3.28084</v>
      </c>
      <c r="H65" s="51">
        <f t="shared" si="5"/>
        <v>4.2650920000000001</v>
      </c>
      <c r="I65" s="51">
        <f t="shared" si="6"/>
        <v>7.5459319999999996</v>
      </c>
      <c r="J65" s="51">
        <f t="shared" si="7"/>
        <v>32.184094205743996</v>
      </c>
      <c r="K65" t="s">
        <v>32</v>
      </c>
    </row>
    <row r="66" spans="2:13" x14ac:dyDescent="0.25">
      <c r="B66" s="7">
        <v>3.9</v>
      </c>
      <c r="C66" s="7">
        <v>3.04</v>
      </c>
      <c r="D66">
        <f t="shared" si="3"/>
        <v>11.856</v>
      </c>
      <c r="E66">
        <f t="shared" si="4"/>
        <v>127.61798399999999</v>
      </c>
      <c r="G66">
        <v>3.28084</v>
      </c>
      <c r="H66" s="51">
        <f t="shared" si="5"/>
        <v>12.795275999999999</v>
      </c>
      <c r="I66" s="51">
        <f t="shared" si="6"/>
        <v>9.9737536000000002</v>
      </c>
      <c r="J66" s="51">
        <f t="shared" si="7"/>
        <v>127.61693006799359</v>
      </c>
      <c r="K66" t="s">
        <v>31</v>
      </c>
    </row>
    <row r="67" spans="2:13" x14ac:dyDescent="0.25">
      <c r="B67" s="7">
        <v>1.5</v>
      </c>
      <c r="C67" s="7">
        <v>2.4</v>
      </c>
      <c r="D67">
        <f t="shared" si="3"/>
        <v>3.5999999999999996</v>
      </c>
      <c r="E67">
        <f t="shared" si="4"/>
        <v>38.750399999999992</v>
      </c>
      <c r="G67">
        <v>3.28084</v>
      </c>
      <c r="H67" s="51">
        <f t="shared" si="5"/>
        <v>4.9212600000000002</v>
      </c>
      <c r="I67" s="51">
        <f t="shared" si="6"/>
        <v>7.8740159999999992</v>
      </c>
      <c r="J67" s="51">
        <f t="shared" si="7"/>
        <v>38.750079980159995</v>
      </c>
      <c r="K67" t="s">
        <v>33</v>
      </c>
    </row>
    <row r="68" spans="2:13" x14ac:dyDescent="0.25">
      <c r="D68">
        <f>SUM(D54:D67)</f>
        <v>90.246999999999986</v>
      </c>
      <c r="E68">
        <f t="shared" si="4"/>
        <v>971.41870799999981</v>
      </c>
      <c r="H68" s="51"/>
      <c r="I68" s="51"/>
      <c r="J68" s="51">
        <f>SUM(J54:J67)</f>
        <v>971.4106855470834</v>
      </c>
    </row>
    <row r="69" spans="2:13" x14ac:dyDescent="0.25">
      <c r="H69" s="51"/>
      <c r="I69" s="51"/>
      <c r="J69" s="51"/>
    </row>
    <row r="70" spans="2:13" x14ac:dyDescent="0.25">
      <c r="H70" s="51"/>
      <c r="I70" s="51"/>
      <c r="J70" s="51"/>
      <c r="M70" s="51">
        <f>J68+J71+J75</f>
        <v>1053.0248123319639</v>
      </c>
    </row>
    <row r="71" spans="2:13" x14ac:dyDescent="0.25">
      <c r="B71" s="7">
        <v>1.23</v>
      </c>
      <c r="C71">
        <v>2.64</v>
      </c>
      <c r="D71">
        <f t="shared" si="3"/>
        <v>3.2472000000000003</v>
      </c>
      <c r="E71">
        <f t="shared" si="4"/>
        <v>34.952860800000003</v>
      </c>
      <c r="G71">
        <v>3.28084</v>
      </c>
      <c r="H71" s="51">
        <f t="shared" si="5"/>
        <v>4.0354331999999999</v>
      </c>
      <c r="I71" s="51">
        <f t="shared" si="6"/>
        <v>8.6614176</v>
      </c>
      <c r="J71" s="51">
        <f t="shared" si="7"/>
        <v>34.952572142104323</v>
      </c>
      <c r="K71" t="s">
        <v>34</v>
      </c>
    </row>
    <row r="72" spans="2:13" x14ac:dyDescent="0.25">
      <c r="H72" s="51"/>
      <c r="I72" s="51"/>
      <c r="J72" s="51"/>
    </row>
    <row r="73" spans="2:13" x14ac:dyDescent="0.25">
      <c r="B73" s="7">
        <v>0.85</v>
      </c>
      <c r="C73">
        <v>3.2</v>
      </c>
      <c r="D73">
        <f t="shared" si="3"/>
        <v>2.72</v>
      </c>
      <c r="E73">
        <f t="shared" si="4"/>
        <v>29.278079999999999</v>
      </c>
      <c r="G73">
        <v>3.28084</v>
      </c>
      <c r="H73" s="51">
        <f t="shared" si="5"/>
        <v>2.7887139999999997</v>
      </c>
      <c r="I73" s="51">
        <f t="shared" si="6"/>
        <v>10.498688000000001</v>
      </c>
      <c r="J73" s="51">
        <f t="shared" si="7"/>
        <v>29.277838207232001</v>
      </c>
      <c r="K73" t="s">
        <v>35</v>
      </c>
    </row>
    <row r="74" spans="2:13" x14ac:dyDescent="0.25">
      <c r="B74" s="7">
        <v>0.5</v>
      </c>
      <c r="C74">
        <v>3.23</v>
      </c>
      <c r="D74">
        <f t="shared" si="3"/>
        <v>1.615</v>
      </c>
      <c r="E74">
        <f t="shared" si="4"/>
        <v>17.383859999999999</v>
      </c>
      <c r="G74">
        <v>3.28084</v>
      </c>
      <c r="H74" s="51">
        <f t="shared" si="5"/>
        <v>1.64042</v>
      </c>
      <c r="I74" s="51">
        <f t="shared" si="6"/>
        <v>10.597113199999999</v>
      </c>
      <c r="J74" s="51">
        <f t="shared" si="7"/>
        <v>17.383716435543999</v>
      </c>
    </row>
    <row r="75" spans="2:13" x14ac:dyDescent="0.25">
      <c r="D75">
        <f>SUM(D73:D74)</f>
        <v>4.335</v>
      </c>
      <c r="E75">
        <f t="shared" si="4"/>
        <v>46.661939999999994</v>
      </c>
      <c r="H75" s="51"/>
      <c r="I75" s="51"/>
      <c r="J75" s="51">
        <f>SUM(J73:J74)</f>
        <v>46.661554642775997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Z46" sqref="Z4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2024-07-26T06:56:04Z</dcterms:modified>
</cp:coreProperties>
</file>