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B20" i="1" l="1"/>
  <c r="C16" i="1"/>
  <c r="G10" i="1"/>
  <c r="I36" i="1" l="1"/>
  <c r="F6" i="1"/>
  <c r="A36" i="1" l="1"/>
  <c r="H28" i="1" l="1"/>
  <c r="H27" i="1"/>
  <c r="I30" i="1" l="1"/>
  <c r="F41" i="1" l="1"/>
  <c r="G41" i="1" s="1"/>
  <c r="C41" i="1"/>
  <c r="F40" i="1"/>
  <c r="C40" i="1"/>
  <c r="C39" i="1"/>
  <c r="C38" i="1"/>
  <c r="F38" i="1"/>
  <c r="G38" i="1" s="1"/>
  <c r="B10" i="1"/>
  <c r="B11" i="1" s="1"/>
  <c r="B8" i="1"/>
  <c r="B6" i="1"/>
  <c r="B5" i="1"/>
  <c r="B14" i="1" s="1"/>
  <c r="G40" i="1" l="1"/>
  <c r="B12" i="1"/>
  <c r="B13" i="1" s="1"/>
  <c r="B15" i="1" s="1"/>
  <c r="C37" i="1"/>
  <c r="C36" i="1"/>
  <c r="C35" i="1"/>
  <c r="B17" i="1" l="1"/>
  <c r="B18" i="1" s="1"/>
  <c r="I31" i="1"/>
  <c r="B19" i="1" l="1"/>
  <c r="I27" i="1"/>
  <c r="I32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G37" i="1"/>
  <c r="I28" i="1" l="1"/>
  <c r="H32" i="1" l="1"/>
  <c r="H31" i="1"/>
  <c r="H33" i="1"/>
  <c r="H29" i="1" l="1"/>
  <c r="H30" i="1"/>
  <c r="G3" i="1" l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<sst xmlns="http://schemas.openxmlformats.org/spreadsheetml/2006/main" count="30" uniqueCount="28">
  <si>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</si>
  <si>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</si>
  <si>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</si>
  <si>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</si>
  <si>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</si>
  <si>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</si>
  <si>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</si>
  <si>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</si>
  <si>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</si>
  <si>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</si>
  <si>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</si>
  <si>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</si>
  <si>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</si>
  <si>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</si>
  <si>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</si>
  <si>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</si>
  <si>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</si>
  <si>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</si>
  <si>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</si>
  <si>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</si>
  <si>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</si>
  <si>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</si>
  <si>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</si>
  <si>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</si>
  <si>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RV</t>
  </si>
  <si>
    <t>DV</t>
  </si>
  <si>
    <t>Measurement Carpet area</t>
  </si>
  <si>
    <t>SBA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</si>
</sst>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265524</xdr:colOff>
      <xdr:row>39</xdr:row>
      <xdr:rowOff>8595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771F2A-9FCC-4D6F-99CC-1340FA65F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09524" cy="74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313219</xdr:colOff>
      <xdr:row>41</xdr:row>
      <xdr:rowOff>56167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A29CAB-980B-4869-B720-CB0F19813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7619" cy="786666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237028</xdr:colOff>
      <xdr:row>41</xdr:row>
      <xdr:rowOff>103786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99C10B-F16F-481A-8205-09CD2E11C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71428" cy="79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246552</xdr:colOff>
      <xdr:row>44</xdr:row>
      <xdr:rowOff>94190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65CD6D-C4F0-4B95-9BCD-ABD6EDB0F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80952" cy="8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zoomScaleNormal="100" workbookViewId="0">
      <selection activeCell="B22" sqref="B22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24000</v>
      </c>
      <c r="C3" s="17"/>
      <c r="D3" s="10"/>
      <c r="E3">
        <v>2024</v>
      </c>
      <c r="F3" s="3">
        <v>2024</v>
      </c>
      <c r="G3" s="4">
        <f>F3-E3</f>
        <v>0</v>
      </c>
      <c r="L3" s="3"/>
      <c r="M3" s="4"/>
    </row>
    <row r="4" spans="1:17" ht="33" x14ac:dyDescent="0.3">
      <c r="A4" s="18" t="s">
        <v>1</v>
      </c>
      <c r="B4" s="28">
        <v>3000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21000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3000</v>
      </c>
      <c r="C6" s="17"/>
      <c r="D6" s="10"/>
      <c r="E6" s="12">
        <v>602</v>
      </c>
      <c r="F6" s="3">
        <f>E6*1.1</f>
        <v>662.2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42"/>
      <c r="E7" s="6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42"/>
      <c r="F8" s="32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F9" s="32"/>
      <c r="G9" s="13">
        <v>61.54</v>
      </c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2"/>
      <c r="E10" s="34"/>
      <c r="F10" s="30"/>
      <c r="G10" s="13">
        <f>G9*10.764</f>
        <v>662.41656</v>
      </c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4"/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3000</v>
      </c>
      <c r="C13" s="21"/>
      <c r="D13" s="44"/>
      <c r="G13" s="13"/>
      <c r="H13" s="31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21000</v>
      </c>
      <c r="C14" s="17"/>
      <c r="D14" s="10"/>
      <c r="E14" t="s">
        <v>26</v>
      </c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24000</v>
      </c>
      <c r="C15" s="17"/>
      <c r="D15" s="10"/>
      <c r="G15" s="13"/>
      <c r="H15" s="13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602</v>
      </c>
      <c r="C16" s="38">
        <f>B16*1.1</f>
        <v>662.2</v>
      </c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14448000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24</v>
      </c>
      <c r="B18" s="23">
        <f>B17*0.98</f>
        <v>14159040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25</v>
      </c>
      <c r="B19" s="23">
        <f>B17*0.8</f>
        <v>11558400</v>
      </c>
      <c r="C19" s="23"/>
      <c r="D19" s="10"/>
      <c r="E19" s="5"/>
      <c r="F19" s="36"/>
      <c r="G19" s="5"/>
      <c r="H19" s="6"/>
      <c r="M19" s="5"/>
      <c r="N19" s="6"/>
    </row>
    <row r="20" spans="1:14" ht="16.5" x14ac:dyDescent="0.3">
      <c r="A20" s="16" t="s">
        <v>12</v>
      </c>
      <c r="B20" s="24">
        <f>662.2*B4</f>
        <v>1986600.0000000002</v>
      </c>
      <c r="C20" s="17"/>
      <c r="D20" s="10"/>
      <c r="E20" s="6"/>
      <c r="F20" s="5"/>
    </row>
    <row r="21" spans="1:14" ht="16.5" x14ac:dyDescent="0.3">
      <c r="A21" s="19" t="s">
        <v>16</v>
      </c>
      <c r="B21" s="24">
        <f>B17*0.03/12</f>
        <v>36120</v>
      </c>
      <c r="C21" s="39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27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600</v>
      </c>
      <c r="C27" s="8"/>
      <c r="D27" s="8"/>
      <c r="E27" s="8">
        <v>14100000</v>
      </c>
      <c r="F27" s="10">
        <f t="shared" ref="F27:F33" si="0">E27/B27</f>
        <v>23500</v>
      </c>
      <c r="G27" s="10" t="e">
        <f>E27/C27</f>
        <v>#DIV/0!</v>
      </c>
      <c r="H27" s="10" t="e">
        <f>E27/D27</f>
        <v>#DIV/0!</v>
      </c>
      <c r="I27" s="8">
        <f>C27/B27</f>
        <v>0</v>
      </c>
      <c r="J27" s="15"/>
    </row>
    <row r="28" spans="1:14" ht="17.25" x14ac:dyDescent="0.3">
      <c r="B28" s="9">
        <v>650</v>
      </c>
      <c r="C28" s="8"/>
      <c r="D28" s="8"/>
      <c r="E28" s="8">
        <v>16700000</v>
      </c>
      <c r="F28" s="10">
        <f t="shared" si="0"/>
        <v>25692.307692307691</v>
      </c>
      <c r="G28" s="10" t="e">
        <f>E28/C28</f>
        <v>#DIV/0!</v>
      </c>
      <c r="H28" s="10" t="e">
        <f>E28/D28</f>
        <v>#DIV/0!</v>
      </c>
      <c r="I28" s="8">
        <f>C28/B28</f>
        <v>0</v>
      </c>
      <c r="J28" s="15"/>
    </row>
    <row r="29" spans="1:14" x14ac:dyDescent="0.25">
      <c r="B29" s="9">
        <v>602</v>
      </c>
      <c r="C29" s="8"/>
      <c r="D29" s="8"/>
      <c r="E29" s="10">
        <v>14000000</v>
      </c>
      <c r="F29" s="10">
        <f t="shared" si="0"/>
        <v>23255.81395348837</v>
      </c>
      <c r="G29" s="10" t="e">
        <f t="shared" ref="G29:G33" si="1">E29/C29</f>
        <v>#DIV/0!</v>
      </c>
      <c r="H29" s="10" t="e">
        <f>E29/#REF!</f>
        <v>#REF!</v>
      </c>
      <c r="I29" s="8"/>
    </row>
    <row r="30" spans="1:14" x14ac:dyDescent="0.25">
      <c r="B30" s="9">
        <v>650</v>
      </c>
      <c r="C30" s="8"/>
      <c r="D30" s="8"/>
      <c r="E30" s="10">
        <v>16500000</v>
      </c>
      <c r="F30" s="10">
        <f t="shared" si="0"/>
        <v>25384.615384615383</v>
      </c>
      <c r="G30" s="10" t="e">
        <f t="shared" si="1"/>
        <v>#DIV/0!</v>
      </c>
      <c r="H30" s="10" t="e">
        <f>E30/#REF!</f>
        <v>#REF!</v>
      </c>
      <c r="I30" s="8">
        <f>D30/B30</f>
        <v>0</v>
      </c>
    </row>
    <row r="31" spans="1:14" x14ac:dyDescent="0.25">
      <c r="B31" s="9"/>
      <c r="C31" s="25"/>
      <c r="E31" s="26"/>
      <c r="F31" s="26" t="e">
        <f t="shared" si="0"/>
        <v>#DIV/0!</v>
      </c>
      <c r="G31" s="10" t="e">
        <f t="shared" si="1"/>
        <v>#DIV/0!</v>
      </c>
      <c r="H31" s="26" t="e">
        <f>E31/#REF!</f>
        <v>#REF!</v>
      </c>
      <c r="I31" s="8" t="e">
        <f>C31/B31</f>
        <v>#DIV/0!</v>
      </c>
    </row>
    <row r="32" spans="1:14" x14ac:dyDescent="0.25">
      <c r="E32" s="26"/>
      <c r="F32" s="26" t="e">
        <f t="shared" si="0"/>
        <v>#DIV/0!</v>
      </c>
      <c r="G32" s="26" t="e">
        <f t="shared" si="1"/>
        <v>#DIV/0!</v>
      </c>
      <c r="H32" s="26" t="e">
        <f>E32/#REF!</f>
        <v>#REF!</v>
      </c>
      <c r="I32" t="e">
        <f>#REF!/B32</f>
        <v>#REF!</v>
      </c>
    </row>
    <row r="33" spans="1:10" x14ac:dyDescent="0.25">
      <c r="E33" s="25"/>
      <c r="F33" s="26" t="e">
        <f t="shared" si="0"/>
        <v>#DIV/0!</v>
      </c>
      <c r="G33" s="26" t="e">
        <f t="shared" si="1"/>
        <v>#DIV/0!</v>
      </c>
      <c r="H33" s="26" t="e">
        <f>E33/#REF!</f>
        <v>#REF!</v>
      </c>
    </row>
    <row r="35" spans="1:10" x14ac:dyDescent="0.25">
      <c r="A35">
        <v>611</v>
      </c>
      <c r="B35" s="7">
        <v>14400000</v>
      </c>
      <c r="C35">
        <f t="shared" ref="C35:C41" si="2">B35/A35</f>
        <v>23567.921440261867</v>
      </c>
      <c r="D35">
        <v>875000</v>
      </c>
      <c r="E35">
        <v>30000</v>
      </c>
      <c r="F35">
        <f>E35+D35+B35</f>
        <v>15305000</v>
      </c>
      <c r="G35">
        <f>F35/A35</f>
        <v>25049.09983633388</v>
      </c>
      <c r="H35" s="6"/>
      <c r="I35" s="6"/>
      <c r="J35" s="6"/>
    </row>
    <row r="36" spans="1:10" x14ac:dyDescent="0.25">
      <c r="A36">
        <f>42*10.764</f>
        <v>452.08799999999997</v>
      </c>
      <c r="B36" s="7">
        <v>8472646</v>
      </c>
      <c r="C36">
        <f t="shared" si="2"/>
        <v>18741.143317230275</v>
      </c>
      <c r="D36">
        <v>882000</v>
      </c>
      <c r="E36">
        <v>30000</v>
      </c>
      <c r="F36">
        <f>E36+D36+B36</f>
        <v>9384646</v>
      </c>
      <c r="G36">
        <f>F36/A36</f>
        <v>20758.449682362727</v>
      </c>
      <c r="H36" s="6"/>
      <c r="I36" s="6">
        <f>B15/C35</f>
        <v>1.0183333333333333</v>
      </c>
      <c r="J36" s="6"/>
    </row>
    <row r="37" spans="1:10" x14ac:dyDescent="0.25">
      <c r="C37" t="e">
        <f t="shared" si="2"/>
        <v>#DIV/0!</v>
      </c>
      <c r="G37" t="e">
        <f>F37/#REF!</f>
        <v>#REF!</v>
      </c>
    </row>
    <row r="38" spans="1:10" ht="15.75" x14ac:dyDescent="0.25">
      <c r="A38" s="48"/>
      <c r="B38" s="49"/>
      <c r="C38" s="50" t="e">
        <f t="shared" si="2"/>
        <v>#DIV/0!</v>
      </c>
      <c r="D38" s="50">
        <v>899500</v>
      </c>
      <c r="E38" s="50">
        <v>30000</v>
      </c>
      <c r="F38" s="50">
        <f>E38+D38+B38</f>
        <v>929500</v>
      </c>
      <c r="G38" s="50" t="e">
        <f>F38/A38</f>
        <v>#DIV/0!</v>
      </c>
    </row>
    <row r="39" spans="1:10" ht="15.75" x14ac:dyDescent="0.25">
      <c r="A39" s="30"/>
      <c r="C39" t="e">
        <f t="shared" si="2"/>
        <v>#DIV/0!</v>
      </c>
    </row>
    <row r="40" spans="1:10" ht="15.75" x14ac:dyDescent="0.25">
      <c r="A40" s="48"/>
      <c r="B40" s="49"/>
      <c r="C40" s="50" t="e">
        <f t="shared" si="2"/>
        <v>#DIV/0!</v>
      </c>
      <c r="D40" s="50">
        <v>1194000</v>
      </c>
      <c r="E40" s="50">
        <v>30000</v>
      </c>
      <c r="F40" s="50">
        <f>E40+D40+B40</f>
        <v>1224000</v>
      </c>
      <c r="G40" s="50" t="e">
        <f>F40/A40</f>
        <v>#DIV/0!</v>
      </c>
    </row>
    <row r="41" spans="1:10" ht="15.75" x14ac:dyDescent="0.25">
      <c r="A41" s="48"/>
      <c r="B41" s="49"/>
      <c r="C41" s="50" t="e">
        <f t="shared" si="2"/>
        <v>#DIV/0!</v>
      </c>
      <c r="D41" s="50">
        <v>1220500</v>
      </c>
      <c r="E41" s="50">
        <v>30000</v>
      </c>
      <c r="F41" s="50">
        <f>E41+D41+B41</f>
        <v>1250500</v>
      </c>
      <c r="G41" s="50" t="e">
        <f>F41/A41</f>
        <v>#DIV/0!</v>
      </c>
    </row>
    <row r="42" spans="1:10" ht="15.75" x14ac:dyDescent="0.25">
      <c r="A42" s="30"/>
    </row>
    <row r="43" spans="1:10" ht="15.75" x14ac:dyDescent="0.25">
      <c r="A43" s="30"/>
    </row>
    <row r="44" spans="1:10" ht="15.75" x14ac:dyDescent="0.25">
      <c r="A44" s="30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9" sqref="I29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Z46" sqref="Z4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2024-07-26T08:14:59Z</dcterms:modified>
</cp:coreProperties>
</file>