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8" i="1" l="1"/>
  <c r="I16" i="1"/>
  <c r="F18" i="1"/>
  <c r="L22" i="1"/>
  <c r="E5" i="1"/>
  <c r="D4" i="1"/>
  <c r="D6" i="1" s="1"/>
  <c r="C6" i="1"/>
  <c r="C7" i="1" s="1"/>
  <c r="P17" i="1"/>
  <c r="O21" i="1" s="1"/>
  <c r="O10" i="1"/>
  <c r="O11" i="1" s="1"/>
  <c r="O8" i="1"/>
  <c r="O6" i="1"/>
  <c r="O5" i="1"/>
  <c r="O14" i="1" s="1"/>
  <c r="L21" i="1"/>
  <c r="M17" i="1"/>
  <c r="L10" i="1"/>
  <c r="L11" i="1" s="1"/>
  <c r="L8" i="1"/>
  <c r="L6" i="1"/>
  <c r="L5" i="1"/>
  <c r="L14" i="1" s="1"/>
  <c r="C8" i="1" l="1"/>
  <c r="O12" i="1"/>
  <c r="O13" i="1" s="1"/>
  <c r="O15" i="1"/>
  <c r="O18" i="1" s="1"/>
  <c r="L12" i="1"/>
  <c r="L13" i="1"/>
  <c r="L15" i="1" s="1"/>
  <c r="L18" i="1" s="1"/>
  <c r="O20" i="1" l="1"/>
  <c r="O19" i="1"/>
  <c r="L20" i="1"/>
  <c r="L19" i="1"/>
</calcChain>
</file>

<file path=xl/sharedStrings.xml><?xml version="1.0" encoding="utf-8"?>
<sst xmlns="http://schemas.openxmlformats.org/spreadsheetml/2006/main" count="19" uniqueCount="18">
  <si>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</si>
  <si>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</si>
  <si>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</si>
  <si>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</si>
  <si>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</si>
  <si>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</si>
  <si>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</si>
  <si>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(100-10)X12/60</t>
  </si>
  <si>
    <t>Depreciation Amt</t>
  </si>
  <si>
    <t>Depreciated Bldg. Rate</t>
  </si>
  <si>
    <t>Total Composite Rate</t>
  </si>
  <si>
    <t>Area</t>
  </si>
  <si>
    <t>Value / RV</t>
  </si>
  <si>
    <t>RV</t>
  </si>
  <si>
    <t>DV</t>
  </si>
  <si>
    <t>IV</t>
  </si>
  <si>
    <t>Rental Value</t>
  </si>
  <si>
    <t>B-33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</si>
</sst>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 * #,##0.00_ ;_ * \-#,##0.00_ ;_ * &quot;-&quot;??_ ;_ @_ 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">
    <xf numFmtId="0" fontId="0" fillId="0" borderId="0" xfId="0"/>
    <xf numFmtId="0" fontId="2" fillId="0" borderId="1" xfId="0" applyFont="1" applyBorder="1"/>
    <xf numFmtId="43" fontId="3" fillId="0" borderId="1" xfId="1" applyFont="1" applyFill="1" applyBorder="1"/>
    <xf numFmtId="0" fontId="2" fillId="0" borderId="1" xfId="0" applyFont="1" applyBorder="1" applyAlignment="1">
      <alignment wrapText="1"/>
    </xf>
    <xf numFmtId="0" fontId="3" fillId="0" borderId="1" xfId="0" applyFont="1" applyBorder="1"/>
    <xf numFmtId="10" fontId="3" fillId="0" borderId="1" xfId="0" applyNumberFormat="1" applyFont="1" applyBorder="1"/>
    <xf numFmtId="0" fontId="2" fillId="2" borderId="1" xfId="0" applyFont="1" applyFill="1" applyBorder="1"/>
    <xf numFmtId="0" fontId="3" fillId="2" borderId="1" xfId="0" applyFont="1" applyFill="1" applyBorder="1"/>
    <xf numFmtId="43" fontId="3" fillId="2" borderId="1" xfId="0" applyNumberFormat="1" applyFont="1" applyFill="1" applyBorder="1"/>
    <xf numFmtId="0" fontId="2" fillId="0" borderId="1" xfId="0" applyFont="1" applyFill="1" applyBorder="1"/>
    <xf numFmtId="43" fontId="3" fillId="0" borderId="1" xfId="0" applyNumberFormat="1" applyFont="1" applyFill="1" applyBorder="1"/>
    <xf numFmtId="0" fontId="3" fillId="0" borderId="1" xfId="0" applyFont="1" applyFill="1" applyBorder="1"/>
    <xf numFmtId="43" fontId="0" fillId="0" borderId="0" xfId="1" applyFont="1"/>
    <xf numFmtId="43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P22"/>
  <sheetViews>
    <sheetView tabSelected="1" workbookViewId="0">
      <selection activeCell="D4" sqref="D4"/>
    </sheetView>
  </sheetViews>
  <sheetFormatPr defaultRowHeight="15" x14ac:dyDescent="0.25"/>
  <cols>
    <col min="3" max="4" width="12.5703125" bestFit="1" customWidth="1"/>
    <col min="5" max="5" width="10" bestFit="1" customWidth="1"/>
    <col min="6" max="6" width="12.5703125" bestFit="1" customWidth="1"/>
    <col min="9" max="9" width="12.5703125" bestFit="1" customWidth="1"/>
    <col min="11" max="11" width="19.5703125" bestFit="1" customWidth="1"/>
    <col min="12" max="12" width="12.140625" bestFit="1" customWidth="1"/>
    <col min="15" max="15" width="12.140625" bestFit="1" customWidth="1"/>
  </cols>
  <sheetData>
    <row r="1" spans="3:15" x14ac:dyDescent="0.25">
      <c r="L1" t="s">
        <v>17</v>
      </c>
    </row>
    <row r="3" spans="3:15" ht="16.5" x14ac:dyDescent="0.3">
      <c r="K3" s="1" t="s">
        <v>0</v>
      </c>
      <c r="L3" s="2">
        <v>22500</v>
      </c>
      <c r="O3" s="2">
        <v>22500</v>
      </c>
    </row>
    <row r="4" spans="3:15" ht="33" x14ac:dyDescent="0.3">
      <c r="C4" s="12">
        <v>355</v>
      </c>
      <c r="D4" s="12">
        <f>C4*1.2</f>
        <v>426</v>
      </c>
      <c r="E4" s="12"/>
      <c r="K4" s="3" t="s">
        <v>1</v>
      </c>
      <c r="L4" s="2">
        <v>2800</v>
      </c>
      <c r="O4" s="2">
        <v>2800</v>
      </c>
    </row>
    <row r="5" spans="3:15" ht="16.5" x14ac:dyDescent="0.3">
      <c r="C5" s="12">
        <v>20200</v>
      </c>
      <c r="D5" s="12">
        <v>2800</v>
      </c>
      <c r="E5" s="12">
        <f>C5-D5</f>
        <v>17400</v>
      </c>
      <c r="K5" s="1" t="s">
        <v>2</v>
      </c>
      <c r="L5" s="2">
        <f>L3-L4</f>
        <v>19700</v>
      </c>
      <c r="O5" s="2">
        <f>O3-O4</f>
        <v>19700</v>
      </c>
    </row>
    <row r="6" spans="3:15" ht="16.5" x14ac:dyDescent="0.3">
      <c r="C6" s="12">
        <f>C5*C4</f>
        <v>7171000</v>
      </c>
      <c r="D6" s="12">
        <f>D5*D4</f>
        <v>1192800</v>
      </c>
      <c r="E6" s="12"/>
      <c r="K6" s="1" t="s">
        <v>3</v>
      </c>
      <c r="L6" s="2">
        <f>L4*1</f>
        <v>2800</v>
      </c>
      <c r="O6" s="2">
        <f>O4*1</f>
        <v>2800</v>
      </c>
    </row>
    <row r="7" spans="3:15" ht="16.5" x14ac:dyDescent="0.3">
      <c r="C7" s="12">
        <f>C6*90%</f>
        <v>6453900</v>
      </c>
      <c r="D7" s="12"/>
      <c r="E7" s="12"/>
      <c r="K7" s="1" t="s">
        <v>4</v>
      </c>
      <c r="L7" s="4">
        <v>54</v>
      </c>
      <c r="O7" s="4">
        <v>54</v>
      </c>
    </row>
    <row r="8" spans="3:15" ht="16.5" x14ac:dyDescent="0.3">
      <c r="C8" s="12">
        <f>C6*80%</f>
        <v>5736800</v>
      </c>
      <c r="D8" s="12"/>
      <c r="E8" s="12"/>
      <c r="K8" s="1" t="s">
        <v>5</v>
      </c>
      <c r="L8" s="4">
        <f>L9-L7</f>
        <v>6</v>
      </c>
      <c r="O8" s="4">
        <f>O9-O7</f>
        <v>6</v>
      </c>
    </row>
    <row r="9" spans="3:15" ht="16.5" x14ac:dyDescent="0.3">
      <c r="C9" s="12"/>
      <c r="D9" s="12"/>
      <c r="E9" s="12"/>
      <c r="K9" s="1" t="s">
        <v>6</v>
      </c>
      <c r="L9" s="4">
        <v>60</v>
      </c>
      <c r="O9" s="4">
        <v>60</v>
      </c>
    </row>
    <row r="10" spans="3:15" ht="33" x14ac:dyDescent="0.3">
      <c r="K10" s="3" t="s">
        <v>7</v>
      </c>
      <c r="L10" s="4">
        <f>90*L7/L9</f>
        <v>81</v>
      </c>
      <c r="O10" s="4">
        <f>90*O7/O9</f>
        <v>81</v>
      </c>
    </row>
    <row r="11" spans="3:15" ht="16.5" x14ac:dyDescent="0.3">
      <c r="K11" s="1"/>
      <c r="L11" s="5">
        <f>L10%</f>
        <v>0.81</v>
      </c>
      <c r="O11" s="5">
        <f>O10%</f>
        <v>0.81</v>
      </c>
    </row>
    <row r="12" spans="3:15" ht="16.5" x14ac:dyDescent="0.3">
      <c r="K12" s="1" t="s">
        <v>8</v>
      </c>
      <c r="L12" s="2">
        <f>L6*L11</f>
        <v>2268</v>
      </c>
      <c r="O12" s="2">
        <f>O6*O11</f>
        <v>2268</v>
      </c>
    </row>
    <row r="13" spans="3:15" ht="16.5" x14ac:dyDescent="0.3">
      <c r="K13" s="1" t="s">
        <v>9</v>
      </c>
      <c r="L13" s="2">
        <f>L6-L12</f>
        <v>532</v>
      </c>
      <c r="O13" s="2">
        <f>O6-O12</f>
        <v>532</v>
      </c>
    </row>
    <row r="14" spans="3:15" ht="16.5" x14ac:dyDescent="0.3">
      <c r="K14" s="1" t="s">
        <v>2</v>
      </c>
      <c r="L14" s="2">
        <f>L5</f>
        <v>19700</v>
      </c>
      <c r="O14" s="2">
        <f>O5</f>
        <v>19700</v>
      </c>
    </row>
    <row r="15" spans="3:15" ht="16.5" x14ac:dyDescent="0.3">
      <c r="K15" s="1" t="s">
        <v>10</v>
      </c>
      <c r="L15" s="2">
        <f>L14+L13</f>
        <v>20232</v>
      </c>
      <c r="O15" s="2">
        <f>O14+O13</f>
        <v>20232</v>
      </c>
    </row>
    <row r="16" spans="3:15" ht="16.5" x14ac:dyDescent="0.3">
      <c r="F16" s="12">
        <v>4800000</v>
      </c>
      <c r="G16">
        <v>288000</v>
      </c>
      <c r="H16">
        <v>30000</v>
      </c>
      <c r="I16" s="13">
        <f>SUM(F16:H16)</f>
        <v>5118000</v>
      </c>
      <c r="K16" s="1"/>
      <c r="L16" s="4"/>
      <c r="O16" s="4"/>
    </row>
    <row r="17" spans="6:16" ht="16.5" x14ac:dyDescent="0.3">
      <c r="F17" s="12">
        <v>352</v>
      </c>
      <c r="K17" s="6" t="s">
        <v>11</v>
      </c>
      <c r="L17" s="7">
        <v>405</v>
      </c>
      <c r="M17">
        <f>L17*1.2</f>
        <v>486</v>
      </c>
      <c r="O17" s="7">
        <v>355</v>
      </c>
      <c r="P17">
        <f>O17*1.2</f>
        <v>426</v>
      </c>
    </row>
    <row r="18" spans="6:16" ht="16.5" x14ac:dyDescent="0.3">
      <c r="F18" s="12">
        <f>F16/F17</f>
        <v>13636.363636363636</v>
      </c>
      <c r="I18" s="13">
        <f>I16/352</f>
        <v>14539.772727272728</v>
      </c>
      <c r="K18" s="6" t="s">
        <v>12</v>
      </c>
      <c r="L18" s="8">
        <f>L15*L17</f>
        <v>8193960</v>
      </c>
      <c r="O18" s="8">
        <f>O15*O17</f>
        <v>7182360</v>
      </c>
    </row>
    <row r="19" spans="6:16" ht="16.5" x14ac:dyDescent="0.3">
      <c r="K19" s="9" t="s">
        <v>13</v>
      </c>
      <c r="L19" s="10">
        <f>L18*90%</f>
        <v>7374564</v>
      </c>
      <c r="O19" s="10">
        <f>O18*90%</f>
        <v>6464124</v>
      </c>
    </row>
    <row r="20" spans="6:16" ht="16.5" x14ac:dyDescent="0.3">
      <c r="K20" s="9" t="s">
        <v>14</v>
      </c>
      <c r="L20" s="10">
        <f>L18*80%</f>
        <v>6555168</v>
      </c>
      <c r="O20" s="10">
        <f>O18*80%</f>
        <v>5745888</v>
      </c>
    </row>
    <row r="21" spans="6:16" ht="16.5" x14ac:dyDescent="0.3">
      <c r="K21" s="9" t="s">
        <v>15</v>
      </c>
      <c r="L21" s="10">
        <f>M17*L4</f>
        <v>1360800</v>
      </c>
      <c r="O21" s="10">
        <f>P17*O4</f>
        <v>1192800</v>
      </c>
    </row>
    <row r="22" spans="6:16" ht="16.5" x14ac:dyDescent="0.3">
      <c r="K22" s="11" t="s">
        <v>16</v>
      </c>
      <c r="L22" s="10">
        <f>L18*0.03/12</f>
        <v>20484.899999999998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2024-07-24T05:47:03Z</dcterms:modified>
</cp:coreProperties>
</file>