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TMC Branch Thane\MEGHANA B. MAHADKAR\"/>
    </mc:Choice>
  </mc:AlternateContent>
  <xr:revisionPtr revIDLastSave="0" documentId="13_ncr:1_{9851A4DA-514E-4566-BECE-1BA8DCA5B7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25" r:id="rId2"/>
    <sheet name="Sheet2" sheetId="26" r:id="rId3"/>
    <sheet name="Sheet3" sheetId="27" r:id="rId4"/>
    <sheet name="Sheet4" sheetId="28" r:id="rId5"/>
    <sheet name="Sheet5" sheetId="29" r:id="rId6"/>
    <sheet name="Sheet6" sheetId="30" r:id="rId7"/>
  </sheets>
  <calcPr calcId="191029"/>
</workbook>
</file>

<file path=xl/calcChain.xml><?xml version="1.0" encoding="utf-8"?>
<calcChain xmlns="http://schemas.openxmlformats.org/spreadsheetml/2006/main">
  <c r="I19" i="4" l="1"/>
  <c r="S4" i="4"/>
  <c r="S5" i="4"/>
  <c r="S6" i="4"/>
  <c r="S7" i="4"/>
  <c r="S8" i="4"/>
  <c r="S9" i="4"/>
  <c r="S10" i="4"/>
  <c r="S3" i="4"/>
  <c r="H21" i="4" l="1"/>
  <c r="H23" i="4" s="1"/>
  <c r="H25" i="4" s="1"/>
  <c r="P8" i="4"/>
  <c r="P7" i="4"/>
  <c r="P6" i="4"/>
  <c r="P5" i="4"/>
  <c r="P4" i="4"/>
  <c r="P3" i="4"/>
  <c r="P13" i="4" l="1"/>
  <c r="Q13" i="4" s="1"/>
  <c r="P12" i="4"/>
  <c r="Q12" i="4" s="1"/>
  <c r="P11" i="4"/>
  <c r="Q11" i="4" s="1"/>
  <c r="P10" i="4"/>
  <c r="P9" i="4"/>
  <c r="P14" i="4" l="1"/>
  <c r="Q14" i="4" s="1"/>
  <c r="J14" i="4" l="1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P16" i="4" l="1"/>
  <c r="Q16" i="4" s="1"/>
  <c r="J16" i="4"/>
  <c r="I16" i="4"/>
  <c r="E16" i="4"/>
  <c r="A16" i="4"/>
  <c r="P15" i="4"/>
  <c r="Q15" i="4" s="1"/>
  <c r="J15" i="4"/>
  <c r="I15" i="4"/>
  <c r="E15" i="4"/>
  <c r="A15" i="4"/>
  <c r="A14" i="4"/>
  <c r="B13" i="4"/>
  <c r="C13" i="4" s="1"/>
  <c r="A13" i="4"/>
  <c r="B12" i="4"/>
  <c r="C12" i="4" s="1"/>
  <c r="A12" i="4"/>
  <c r="B11" i="4"/>
  <c r="C11" i="4" s="1"/>
  <c r="A11" i="4"/>
  <c r="C10" i="4"/>
  <c r="A10" i="4"/>
  <c r="C9" i="4"/>
  <c r="A9" i="4"/>
  <c r="A8" i="4"/>
  <c r="C7" i="4"/>
  <c r="A7" i="4"/>
  <c r="C6" i="4"/>
  <c r="A6" i="4"/>
  <c r="C5" i="4"/>
  <c r="A5" i="4"/>
  <c r="C4" i="4"/>
  <c r="A4" i="4"/>
  <c r="C3" i="4"/>
  <c r="A3" i="4"/>
  <c r="G6" i="4" l="1"/>
  <c r="F9" i="4"/>
  <c r="F10" i="4"/>
  <c r="F11" i="4"/>
  <c r="F12" i="4"/>
  <c r="F13" i="4"/>
  <c r="F4" i="4"/>
  <c r="F5" i="4"/>
  <c r="F6" i="4"/>
  <c r="F7" i="4"/>
  <c r="F3" i="4"/>
  <c r="B14" i="4"/>
  <c r="C14" i="4" s="1"/>
  <c r="B15" i="4"/>
  <c r="C15" i="4" s="1"/>
  <c r="B16" i="4"/>
  <c r="C16" i="4" s="1"/>
  <c r="C8" i="4"/>
  <c r="F15" i="4" l="1"/>
  <c r="F14" i="4"/>
  <c r="D6" i="4"/>
  <c r="H6" i="4" s="1"/>
  <c r="D11" i="4"/>
  <c r="H11" i="4" s="1"/>
  <c r="G11" i="4"/>
  <c r="D10" i="4"/>
  <c r="H10" i="4" s="1"/>
  <c r="G10" i="4"/>
  <c r="D13" i="4"/>
  <c r="H13" i="4" s="1"/>
  <c r="G13" i="4"/>
  <c r="F8" i="4"/>
  <c r="D4" i="4"/>
  <c r="H4" i="4" s="1"/>
  <c r="G4" i="4"/>
  <c r="D12" i="4"/>
  <c r="H12" i="4" s="1"/>
  <c r="G12" i="4"/>
  <c r="D3" i="4"/>
  <c r="H3" i="4" s="1"/>
  <c r="G3" i="4"/>
  <c r="D5" i="4"/>
  <c r="H5" i="4" s="1"/>
  <c r="G5" i="4"/>
  <c r="D7" i="4"/>
  <c r="H7" i="4" s="1"/>
  <c r="G7" i="4"/>
  <c r="D9" i="4"/>
  <c r="H9" i="4" s="1"/>
  <c r="G9" i="4"/>
  <c r="D16" i="4"/>
  <c r="H16" i="4" s="1"/>
  <c r="G16" i="4"/>
  <c r="F16" i="4"/>
  <c r="D15" i="4"/>
  <c r="H15" i="4" s="1"/>
  <c r="G15" i="4"/>
  <c r="D14" i="4" l="1"/>
  <c r="H14" i="4" s="1"/>
  <c r="G14" i="4"/>
  <c r="D8" i="4"/>
  <c r="H8" i="4" s="1"/>
  <c r="G8" i="4"/>
</calcChain>
</file>

<file path=xl/sharedStrings.xml><?xml version="1.0" encoding="utf-8"?>
<sst xmlns="http://schemas.openxmlformats.org/spreadsheetml/2006/main" count="25" uniqueCount="23">
  <si>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</si>
  <si>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</si>
  <si>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</si>
  <si>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</si>
  <si>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</si>
  <si>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</si>
  <si>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</si>
  <si>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</si>
  <si>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</si>
  <si>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</si>
  <si>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</si>
  <si>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</si>
  <si>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</si>
  <si>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</si>
  <si>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</si>
  <si>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car</t>
  </si>
  <si>
    <t xml:space="preserve"> ca</t>
  </si>
  <si>
    <t>bal</t>
  </si>
  <si>
    <t xml:space="preserve">Agreement </t>
  </si>
  <si>
    <t>CA Rate</t>
  </si>
  <si>
    <t>Price Indicator</t>
  </si>
  <si>
    <t>Sales Instances</t>
  </si>
  <si>
    <t xml:space="preserve">Flat No. 1607, 16th Floor, Tower . B, Forestville Phase - 1, Kolshet Road, Thane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</si>
</sst>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2" fontId="0" fillId="0" borderId="0" xfId="0" applyNumberFormat="1"/>
    <xf numFmtId="1" fontId="0" fillId="3" borderId="0" xfId="0" applyNumberForma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" fillId="0" borderId="0" xfId="0" applyFont="1" applyFill="1"/>
    <xf numFmtId="4" fontId="0" fillId="4" borderId="0" xfId="0" applyNumberFormat="1" applyFill="1"/>
    <xf numFmtId="1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429536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77B2D-8A31-7B1B-D639-E8CFAD96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25536" cy="6668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362851</xdr:colOff>
      <xdr:row>29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F36F7-EBD5-CD3D-170E-F37FA4909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58851" cy="5668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381904</xdr:colOff>
      <xdr:row>33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00E2E-2C74-60E4-1B53-4E19285A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77904" cy="63826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372378</xdr:colOff>
      <xdr:row>30</xdr:row>
      <xdr:rowOff>29377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10051-C866-2655-B2AA-5F907C61A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68378" cy="57443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36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39B9AC-E5FD-1ACE-7C44-E7E735CE7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6858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534495</xdr:colOff>
      <xdr:row>41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682A0-FF95-2B3B-122D-B1565F76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9695" cy="7878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7"/>
  <sheetViews>
    <sheetView tabSelected="1" topLeftCell="B1" zoomScale="115" zoomScaleNormal="115" workbookViewId="0">
      <selection activeCell="T13" sqref="T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42578125" bestFit="1" customWidth="1"/>
  </cols>
  <sheetData>
    <row r="1" spans="1:19" ht="18.75" x14ac:dyDescent="0.3">
      <c r="A1" s="17" t="s">
        <v>20</v>
      </c>
      <c r="B1" s="17"/>
      <c r="C1" s="17"/>
      <c r="D1" s="17"/>
      <c r="E1" s="17"/>
      <c r="F1" s="17"/>
      <c r="G1" s="17"/>
      <c r="H1" s="17"/>
      <c r="O1" s="18" t="s">
        <v>21</v>
      </c>
      <c r="P1" s="18"/>
      <c r="Q1" s="18"/>
      <c r="R1" s="18"/>
      <c r="S1" s="18"/>
    </row>
    <row r="2" spans="1:19" s="1" customFormat="1" ht="60" x14ac:dyDescent="0.25">
      <c r="A2" s="3" t="s">
        <v>0</v>
      </c>
      <c r="B2" s="3" t="s">
        <v>6</v>
      </c>
      <c r="C2" s="3" t="s">
        <v>9</v>
      </c>
      <c r="D2" s="3" t="s">
        <v>10</v>
      </c>
      <c r="E2" s="3" t="s">
        <v>1</v>
      </c>
      <c r="F2" s="8" t="s">
        <v>8</v>
      </c>
      <c r="G2" s="8" t="s">
        <v>11</v>
      </c>
      <c r="H2" s="8" t="s">
        <v>12</v>
      </c>
      <c r="I2" s="3" t="s">
        <v>2</v>
      </c>
      <c r="J2" s="3" t="s">
        <v>3</v>
      </c>
      <c r="N2" s="1" t="s">
        <v>7</v>
      </c>
      <c r="O2" s="1" t="s">
        <v>4</v>
      </c>
      <c r="P2" s="1" t="s">
        <v>5</v>
      </c>
      <c r="Q2" s="1" t="s">
        <v>6</v>
      </c>
      <c r="R2" s="1" t="s">
        <v>1</v>
      </c>
      <c r="S2" s="1" t="s">
        <v>19</v>
      </c>
    </row>
    <row r="3" spans="1:19" x14ac:dyDescent="0.25">
      <c r="A3" s="4">
        <f t="shared" ref="A3:A16" si="0">N3</f>
        <v>0</v>
      </c>
      <c r="B3" s="4">
        <v>1090</v>
      </c>
      <c r="C3" s="4">
        <f>B3*1.1</f>
        <v>1199</v>
      </c>
      <c r="D3" s="4">
        <f t="shared" ref="D3:D14" si="1">C3*1.2</f>
        <v>1438.8</v>
      </c>
      <c r="E3" s="5">
        <v>22300000</v>
      </c>
      <c r="F3" s="19">
        <f t="shared" ref="F3:F14" si="2">ROUND((E3/B3),0)</f>
        <v>20459</v>
      </c>
      <c r="G3" s="9">
        <f t="shared" ref="G3:G14" si="3">ROUND((E3/C3),0)</f>
        <v>18599</v>
      </c>
      <c r="H3" s="9">
        <f t="shared" ref="H3:H14" si="4">ROUND((E3/D3),0)</f>
        <v>15499</v>
      </c>
      <c r="I3" s="4" t="e">
        <f>#REF!</f>
        <v>#REF!</v>
      </c>
      <c r="J3" s="4" t="e">
        <f>#REF!</f>
        <v>#REF!</v>
      </c>
      <c r="O3">
        <v>0</v>
      </c>
      <c r="P3">
        <f t="shared" ref="P3:P8" si="5">O3/1.2</f>
        <v>0</v>
      </c>
      <c r="Q3">
        <v>1052</v>
      </c>
      <c r="R3" s="2">
        <v>19347500</v>
      </c>
      <c r="S3" s="16">
        <f>R3/Q3</f>
        <v>18391.159695817489</v>
      </c>
    </row>
    <row r="4" spans="1:19" x14ac:dyDescent="0.25">
      <c r="A4" s="4">
        <f t="shared" si="0"/>
        <v>0</v>
      </c>
      <c r="B4" s="4">
        <v>1090</v>
      </c>
      <c r="C4" s="4">
        <f t="shared" ref="C4:C15" si="6">B4*1.1</f>
        <v>1199</v>
      </c>
      <c r="D4" s="4">
        <f t="shared" si="1"/>
        <v>1438.8</v>
      </c>
      <c r="E4" s="5">
        <v>18700000</v>
      </c>
      <c r="F4" s="9">
        <f t="shared" si="2"/>
        <v>17156</v>
      </c>
      <c r="G4" s="9">
        <f t="shared" si="3"/>
        <v>15596</v>
      </c>
      <c r="H4" s="9">
        <f t="shared" si="4"/>
        <v>12997</v>
      </c>
      <c r="I4" s="4" t="e">
        <f>#REF!</f>
        <v>#REF!</v>
      </c>
      <c r="J4" s="4" t="e">
        <f>#REF!</f>
        <v>#REF!</v>
      </c>
      <c r="O4">
        <v>0</v>
      </c>
      <c r="P4">
        <f t="shared" si="5"/>
        <v>0</v>
      </c>
      <c r="Q4">
        <v>1052</v>
      </c>
      <c r="R4" s="2">
        <v>19075000</v>
      </c>
      <c r="S4" s="16">
        <f t="shared" ref="S4:S10" si="7">R4/Q4</f>
        <v>18132.129277566539</v>
      </c>
    </row>
    <row r="5" spans="1:19" x14ac:dyDescent="0.25">
      <c r="A5" s="4">
        <f t="shared" si="0"/>
        <v>0</v>
      </c>
      <c r="B5" s="4">
        <v>1090</v>
      </c>
      <c r="C5" s="4">
        <f t="shared" si="6"/>
        <v>1199</v>
      </c>
      <c r="D5" s="4">
        <f t="shared" si="1"/>
        <v>1438.8</v>
      </c>
      <c r="E5" s="5">
        <v>22100000</v>
      </c>
      <c r="F5" s="14">
        <f t="shared" si="2"/>
        <v>20275</v>
      </c>
      <c r="G5" s="9">
        <f t="shared" si="3"/>
        <v>18432</v>
      </c>
      <c r="H5" s="9">
        <f t="shared" si="4"/>
        <v>15360</v>
      </c>
      <c r="I5" s="4" t="e">
        <f>#REF!</f>
        <v>#REF!</v>
      </c>
      <c r="J5" s="4" t="e">
        <f>#REF!</f>
        <v>#REF!</v>
      </c>
      <c r="O5">
        <v>0</v>
      </c>
      <c r="P5">
        <f t="shared" si="5"/>
        <v>0</v>
      </c>
      <c r="Q5">
        <v>1052</v>
      </c>
      <c r="R5" s="2">
        <v>19620000</v>
      </c>
      <c r="S5" s="16">
        <f t="shared" si="7"/>
        <v>18650.190114068442</v>
      </c>
    </row>
    <row r="6" spans="1:19" x14ac:dyDescent="0.25">
      <c r="A6" s="4">
        <f t="shared" si="0"/>
        <v>0</v>
      </c>
      <c r="B6" s="4">
        <v>1090</v>
      </c>
      <c r="C6" s="4">
        <f t="shared" si="6"/>
        <v>1199</v>
      </c>
      <c r="D6" s="4">
        <f t="shared" si="1"/>
        <v>1438.8</v>
      </c>
      <c r="E6" s="5">
        <v>18700000</v>
      </c>
      <c r="F6" s="9">
        <f t="shared" si="2"/>
        <v>17156</v>
      </c>
      <c r="G6" s="9">
        <f t="shared" si="3"/>
        <v>15596</v>
      </c>
      <c r="H6" s="9">
        <f t="shared" si="4"/>
        <v>12997</v>
      </c>
      <c r="I6" s="4" t="e">
        <f>#REF!</f>
        <v>#REF!</v>
      </c>
      <c r="J6" s="4" t="e">
        <f>#REF!</f>
        <v>#REF!</v>
      </c>
      <c r="O6">
        <v>0</v>
      </c>
      <c r="P6">
        <f t="shared" si="5"/>
        <v>0</v>
      </c>
      <c r="Q6">
        <v>1052</v>
      </c>
      <c r="R6" s="20">
        <v>20219500</v>
      </c>
      <c r="S6" s="21">
        <f t="shared" si="7"/>
        <v>19220.057034220532</v>
      </c>
    </row>
    <row r="7" spans="1:19" x14ac:dyDescent="0.25">
      <c r="A7" s="4">
        <f t="shared" si="0"/>
        <v>0</v>
      </c>
      <c r="B7" s="4">
        <v>1090</v>
      </c>
      <c r="C7" s="4">
        <f t="shared" si="6"/>
        <v>1199</v>
      </c>
      <c r="D7" s="4">
        <f t="shared" si="1"/>
        <v>1438.8</v>
      </c>
      <c r="E7" s="5">
        <v>18700000</v>
      </c>
      <c r="F7" s="9">
        <f t="shared" si="2"/>
        <v>17156</v>
      </c>
      <c r="G7" s="9">
        <f t="shared" si="3"/>
        <v>15596</v>
      </c>
      <c r="H7" s="9">
        <f t="shared" si="4"/>
        <v>12997</v>
      </c>
      <c r="I7" s="4" t="e">
        <f>#REF!</f>
        <v>#REF!</v>
      </c>
      <c r="J7" s="4" t="e">
        <f>#REF!</f>
        <v>#REF!</v>
      </c>
      <c r="O7">
        <v>0</v>
      </c>
      <c r="P7">
        <f t="shared" si="5"/>
        <v>0</v>
      </c>
      <c r="Q7">
        <v>1052</v>
      </c>
      <c r="R7" s="20">
        <v>19456500</v>
      </c>
      <c r="S7" s="21">
        <f t="shared" si="7"/>
        <v>18494.771863117872</v>
      </c>
    </row>
    <row r="8" spans="1:19" x14ac:dyDescent="0.25">
      <c r="A8" s="4">
        <f t="shared" si="0"/>
        <v>0</v>
      </c>
      <c r="B8" s="4">
        <v>1090</v>
      </c>
      <c r="C8" s="4">
        <f t="shared" si="6"/>
        <v>1199</v>
      </c>
      <c r="D8" s="4">
        <f t="shared" si="1"/>
        <v>1438.8</v>
      </c>
      <c r="E8" s="5">
        <v>22500000</v>
      </c>
      <c r="F8" s="9">
        <f t="shared" si="2"/>
        <v>20642</v>
      </c>
      <c r="G8" s="9">
        <f t="shared" si="3"/>
        <v>18766</v>
      </c>
      <c r="H8" s="9">
        <f t="shared" si="4"/>
        <v>15638</v>
      </c>
      <c r="I8" s="4" t="e">
        <f>#REF!</f>
        <v>#REF!</v>
      </c>
      <c r="J8" s="4" t="e">
        <f>#REF!</f>
        <v>#REF!</v>
      </c>
      <c r="O8">
        <v>0</v>
      </c>
      <c r="P8">
        <f t="shared" si="5"/>
        <v>0</v>
      </c>
      <c r="R8" s="2"/>
      <c r="S8" s="7" t="e">
        <f t="shared" si="7"/>
        <v>#DIV/0!</v>
      </c>
    </row>
    <row r="9" spans="1:19" x14ac:dyDescent="0.25">
      <c r="A9" s="4">
        <f t="shared" si="0"/>
        <v>0</v>
      </c>
      <c r="B9" s="4"/>
      <c r="C9" s="4">
        <f t="shared" si="6"/>
        <v>0</v>
      </c>
      <c r="D9" s="4">
        <f t="shared" si="1"/>
        <v>0</v>
      </c>
      <c r="E9" s="5"/>
      <c r="F9" s="9" t="e">
        <f t="shared" si="2"/>
        <v>#DIV/0!</v>
      </c>
      <c r="G9" s="9" t="e">
        <f t="shared" si="3"/>
        <v>#DIV/0!</v>
      </c>
      <c r="H9" s="9" t="e">
        <f t="shared" si="4"/>
        <v>#DIV/0!</v>
      </c>
      <c r="I9" s="4" t="e">
        <f>#REF!</f>
        <v>#REF!</v>
      </c>
      <c r="J9" s="4" t="e">
        <f>#REF!</f>
        <v>#REF!</v>
      </c>
      <c r="O9">
        <v>0</v>
      </c>
      <c r="P9">
        <f t="shared" ref="P9:P13" si="8">O9/1.2</f>
        <v>0</v>
      </c>
      <c r="R9" s="2"/>
      <c r="S9" s="7" t="e">
        <f t="shared" si="7"/>
        <v>#DIV/0!</v>
      </c>
    </row>
    <row r="10" spans="1:19" x14ac:dyDescent="0.25">
      <c r="A10" s="4">
        <f t="shared" si="0"/>
        <v>0</v>
      </c>
      <c r="B10" s="4"/>
      <c r="C10" s="4">
        <f t="shared" si="6"/>
        <v>0</v>
      </c>
      <c r="D10" s="4">
        <f t="shared" si="1"/>
        <v>0</v>
      </c>
      <c r="E10" s="5"/>
      <c r="F10" s="9" t="e">
        <f t="shared" si="2"/>
        <v>#DIV/0!</v>
      </c>
      <c r="G10" s="9" t="e">
        <f t="shared" si="3"/>
        <v>#DIV/0!</v>
      </c>
      <c r="H10" s="9" t="e">
        <f t="shared" si="4"/>
        <v>#DIV/0!</v>
      </c>
      <c r="I10" s="4" t="e">
        <f>#REF!</f>
        <v>#REF!</v>
      </c>
      <c r="J10" s="4" t="e">
        <f>#REF!</f>
        <v>#REF!</v>
      </c>
      <c r="O10">
        <v>0</v>
      </c>
      <c r="P10">
        <f t="shared" si="8"/>
        <v>0</v>
      </c>
      <c r="R10" s="2"/>
      <c r="S10" s="7" t="e">
        <f t="shared" si="7"/>
        <v>#DIV/0!</v>
      </c>
    </row>
    <row r="11" spans="1:19" x14ac:dyDescent="0.25">
      <c r="A11" s="4">
        <f t="shared" si="0"/>
        <v>0</v>
      </c>
      <c r="B11" s="4">
        <f t="shared" ref="B11:B16" si="9">Q11</f>
        <v>0</v>
      </c>
      <c r="C11" s="4">
        <f t="shared" si="6"/>
        <v>0</v>
      </c>
      <c r="D11" s="4">
        <f t="shared" si="1"/>
        <v>0</v>
      </c>
      <c r="E11" s="5">
        <f t="shared" ref="E11:E14" si="10">R11</f>
        <v>0</v>
      </c>
      <c r="F11" s="9" t="e">
        <f t="shared" si="2"/>
        <v>#DIV/0!</v>
      </c>
      <c r="G11" s="9" t="e">
        <f t="shared" si="3"/>
        <v>#DIV/0!</v>
      </c>
      <c r="H11" s="9" t="e">
        <f t="shared" si="4"/>
        <v>#DIV/0!</v>
      </c>
      <c r="I11" s="4" t="e">
        <f>#REF!</f>
        <v>#REF!</v>
      </c>
      <c r="J11" s="4" t="e">
        <f>#REF!</f>
        <v>#REF!</v>
      </c>
      <c r="O11">
        <v>0</v>
      </c>
      <c r="P11">
        <f t="shared" si="8"/>
        <v>0</v>
      </c>
      <c r="Q11">
        <f t="shared" ref="Q11:Q13" si="11">P11/1.2</f>
        <v>0</v>
      </c>
      <c r="R11" s="2">
        <v>0</v>
      </c>
      <c r="S11" s="7"/>
    </row>
    <row r="12" spans="1:19" x14ac:dyDescent="0.25">
      <c r="A12" s="4">
        <f t="shared" si="0"/>
        <v>0</v>
      </c>
      <c r="B12" s="4">
        <f t="shared" si="9"/>
        <v>0</v>
      </c>
      <c r="C12" s="4">
        <f t="shared" si="6"/>
        <v>0</v>
      </c>
      <c r="D12" s="4">
        <f t="shared" si="1"/>
        <v>0</v>
      </c>
      <c r="E12" s="5">
        <f t="shared" si="10"/>
        <v>0</v>
      </c>
      <c r="F12" s="9" t="e">
        <f t="shared" si="2"/>
        <v>#DIV/0!</v>
      </c>
      <c r="G12" s="9" t="e">
        <f t="shared" si="3"/>
        <v>#DIV/0!</v>
      </c>
      <c r="H12" s="9" t="e">
        <f t="shared" si="4"/>
        <v>#DIV/0!</v>
      </c>
      <c r="I12" s="4" t="e">
        <f>#REF!</f>
        <v>#REF!</v>
      </c>
      <c r="J12" s="4" t="e">
        <f>#REF!</f>
        <v>#REF!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7"/>
    </row>
    <row r="13" spans="1:19" x14ac:dyDescent="0.25">
      <c r="A13" s="4">
        <f t="shared" si="0"/>
        <v>0</v>
      </c>
      <c r="B13" s="4">
        <f t="shared" si="9"/>
        <v>0</v>
      </c>
      <c r="C13" s="4">
        <f t="shared" si="6"/>
        <v>0</v>
      </c>
      <c r="D13" s="4">
        <f t="shared" si="1"/>
        <v>0</v>
      </c>
      <c r="E13" s="5">
        <f t="shared" si="10"/>
        <v>0</v>
      </c>
      <c r="F13" s="9" t="e">
        <f t="shared" si="2"/>
        <v>#DIV/0!</v>
      </c>
      <c r="G13" s="9" t="e">
        <f t="shared" si="3"/>
        <v>#DIV/0!</v>
      </c>
      <c r="H13" s="9" t="e">
        <f t="shared" si="4"/>
        <v>#DIV/0!</v>
      </c>
      <c r="I13" s="4" t="e">
        <f>#REF!</f>
        <v>#REF!</v>
      </c>
      <c r="J13" s="4" t="e">
        <f>#REF!</f>
        <v>#REF!</v>
      </c>
      <c r="O13">
        <v>0</v>
      </c>
      <c r="P13">
        <f t="shared" si="8"/>
        <v>0</v>
      </c>
      <c r="Q13">
        <f t="shared" si="11"/>
        <v>0</v>
      </c>
      <c r="R13" s="2">
        <v>0</v>
      </c>
      <c r="S13" s="7"/>
    </row>
    <row r="14" spans="1:19" x14ac:dyDescent="0.25">
      <c r="A14" s="4">
        <f t="shared" si="0"/>
        <v>0</v>
      </c>
      <c r="B14" s="4">
        <f t="shared" si="9"/>
        <v>0</v>
      </c>
      <c r="C14" s="4">
        <f t="shared" si="6"/>
        <v>0</v>
      </c>
      <c r="D14" s="4">
        <f t="shared" si="1"/>
        <v>0</v>
      </c>
      <c r="E14" s="5">
        <f t="shared" si="10"/>
        <v>0</v>
      </c>
      <c r="F14" s="9" t="e">
        <f t="shared" si="2"/>
        <v>#DIV/0!</v>
      </c>
      <c r="G14" s="9" t="e">
        <f t="shared" si="3"/>
        <v>#DIV/0!</v>
      </c>
      <c r="H14" s="9" t="e">
        <f t="shared" si="4"/>
        <v>#DIV/0!</v>
      </c>
      <c r="I14" s="4" t="e">
        <f>#REF!</f>
        <v>#REF!</v>
      </c>
      <c r="J14" s="4" t="e">
        <f>#REF!</f>
        <v>#REF!</v>
      </c>
      <c r="O14">
        <v>0</v>
      </c>
      <c r="P14">
        <f t="shared" ref="P14" si="12">O14/1.2</f>
        <v>0</v>
      </c>
      <c r="Q14">
        <f t="shared" ref="Q14" si="13">P14/1.2</f>
        <v>0</v>
      </c>
      <c r="R14" s="2">
        <v>0</v>
      </c>
      <c r="S14" s="7"/>
    </row>
    <row r="15" spans="1:19" x14ac:dyDescent="0.25">
      <c r="A15" s="4">
        <f t="shared" si="0"/>
        <v>0</v>
      </c>
      <c r="B15" s="4">
        <f t="shared" si="9"/>
        <v>0</v>
      </c>
      <c r="C15" s="4">
        <f t="shared" si="6"/>
        <v>0</v>
      </c>
      <c r="D15" s="4">
        <f t="shared" ref="D15:D16" si="14">C15*1.2</f>
        <v>0</v>
      </c>
      <c r="E15" s="5">
        <f t="shared" ref="E15:E16" si="15">R15</f>
        <v>0</v>
      </c>
      <c r="F15" s="9" t="e">
        <f t="shared" ref="F15:F16" si="16">ROUND((E15/B15),0)</f>
        <v>#DIV/0!</v>
      </c>
      <c r="G15" s="9" t="e">
        <f t="shared" ref="G15:G16" si="17">ROUND((E15/C15),0)</f>
        <v>#DIV/0!</v>
      </c>
      <c r="H15" s="9" t="e">
        <f t="shared" ref="H15:H16" si="18">ROUND((E15/D15),0)</f>
        <v>#DIV/0!</v>
      </c>
      <c r="I15" s="4" t="e">
        <f>#REF!</f>
        <v>#REF!</v>
      </c>
      <c r="J15" s="4" t="e">
        <f>#REF!</f>
        <v>#REF!</v>
      </c>
      <c r="O15">
        <v>0</v>
      </c>
      <c r="P15">
        <f t="shared" ref="P15:P16" si="19">O15/1.2</f>
        <v>0</v>
      </c>
      <c r="Q15">
        <f t="shared" ref="Q15:Q16" si="20">P15/1.2</f>
        <v>0</v>
      </c>
      <c r="R15" s="2">
        <v>0</v>
      </c>
      <c r="S15" s="7"/>
    </row>
    <row r="16" spans="1:19" x14ac:dyDescent="0.25">
      <c r="A16" s="4">
        <f t="shared" si="0"/>
        <v>0</v>
      </c>
      <c r="B16" s="4">
        <f t="shared" si="9"/>
        <v>0</v>
      </c>
      <c r="C16" s="4">
        <f t="shared" ref="C16" si="21">B16*1.2</f>
        <v>0</v>
      </c>
      <c r="D16" s="4">
        <f t="shared" si="14"/>
        <v>0</v>
      </c>
      <c r="E16" s="5">
        <f t="shared" si="15"/>
        <v>0</v>
      </c>
      <c r="F16" s="9" t="e">
        <f t="shared" si="16"/>
        <v>#DIV/0!</v>
      </c>
      <c r="G16" s="4" t="e">
        <f t="shared" si="17"/>
        <v>#DIV/0!</v>
      </c>
      <c r="H16" s="4" t="e">
        <f t="shared" si="18"/>
        <v>#DIV/0!</v>
      </c>
      <c r="I16" s="4" t="e">
        <f>#REF!</f>
        <v>#REF!</v>
      </c>
      <c r="J16" s="4" t="e">
        <f>#REF!</f>
        <v>#REF!</v>
      </c>
      <c r="O16">
        <v>0</v>
      </c>
      <c r="P16">
        <f t="shared" si="19"/>
        <v>0</v>
      </c>
      <c r="Q16">
        <f t="shared" si="20"/>
        <v>0</v>
      </c>
      <c r="R16" s="2">
        <v>0</v>
      </c>
      <c r="S16" s="7"/>
    </row>
    <row r="18" spans="5:23" x14ac:dyDescent="0.25">
      <c r="G18" t="s">
        <v>22</v>
      </c>
    </row>
    <row r="19" spans="5:23" x14ac:dyDescent="0.25">
      <c r="E19" s="6" t="s">
        <v>18</v>
      </c>
      <c r="G19" t="s">
        <v>16</v>
      </c>
      <c r="H19">
        <v>1051.53</v>
      </c>
      <c r="I19" s="15">
        <f>H19/10.764</f>
        <v>97.689520624303242</v>
      </c>
    </row>
    <row r="20" spans="5:23" x14ac:dyDescent="0.25">
      <c r="G20" t="s">
        <v>17</v>
      </c>
      <c r="H20">
        <v>0</v>
      </c>
      <c r="I20">
        <v>0</v>
      </c>
    </row>
    <row r="21" spans="5:23" x14ac:dyDescent="0.25">
      <c r="H21">
        <f>H20+H19</f>
        <v>1051.53</v>
      </c>
    </row>
    <row r="22" spans="5:23" x14ac:dyDescent="0.25">
      <c r="G22" t="s">
        <v>13</v>
      </c>
      <c r="H22">
        <v>20500</v>
      </c>
    </row>
    <row r="23" spans="5:23" x14ac:dyDescent="0.25">
      <c r="G23" s="6" t="s">
        <v>14</v>
      </c>
      <c r="H23" s="6">
        <f>H22*H21</f>
        <v>21556365</v>
      </c>
    </row>
    <row r="24" spans="5:23" x14ac:dyDescent="0.25">
      <c r="G24" t="s">
        <v>15</v>
      </c>
      <c r="H24">
        <v>0</v>
      </c>
    </row>
    <row r="25" spans="5:23" x14ac:dyDescent="0.25">
      <c r="H25">
        <f>H24+H23</f>
        <v>21556365</v>
      </c>
      <c r="P25" s="10"/>
      <c r="Q25" s="10"/>
      <c r="R25" s="12"/>
      <c r="S25" s="10"/>
      <c r="T25" s="10"/>
      <c r="U25" s="10"/>
      <c r="V25" s="10"/>
      <c r="W25" s="10"/>
    </row>
    <row r="26" spans="5:23" x14ac:dyDescent="0.25">
      <c r="P26" s="10"/>
      <c r="Q26" s="13"/>
      <c r="R26" s="13"/>
      <c r="S26" s="13"/>
      <c r="T26" s="13"/>
      <c r="U26" s="10"/>
      <c r="V26" s="10"/>
      <c r="W26" s="10"/>
    </row>
    <row r="27" spans="5:23" x14ac:dyDescent="0.25">
      <c r="P27" s="10"/>
      <c r="Q27" s="10"/>
      <c r="R27" s="10"/>
      <c r="S27" s="10"/>
      <c r="T27" s="10"/>
      <c r="U27" s="10"/>
      <c r="V27" s="10"/>
      <c r="W27" s="10"/>
    </row>
    <row r="28" spans="5:23" x14ac:dyDescent="0.25">
      <c r="P28" s="10"/>
      <c r="Q28" s="10"/>
      <c r="R28" s="10"/>
      <c r="S28" s="10"/>
      <c r="T28" s="10"/>
      <c r="U28" s="10"/>
      <c r="V28" s="10"/>
      <c r="W28" s="10"/>
    </row>
    <row r="29" spans="5:23" x14ac:dyDescent="0.25">
      <c r="P29" s="10"/>
      <c r="Q29" s="10"/>
      <c r="R29" s="11"/>
      <c r="S29" s="11"/>
      <c r="T29" s="11"/>
      <c r="U29" s="10"/>
      <c r="V29" s="10"/>
      <c r="W29" s="10"/>
    </row>
    <row r="30" spans="5:23" x14ac:dyDescent="0.25">
      <c r="P30" s="10"/>
      <c r="Q30" s="10"/>
      <c r="R30" s="10"/>
      <c r="S30" s="10"/>
      <c r="T30" s="10"/>
      <c r="U30" s="10"/>
      <c r="V30" s="10"/>
      <c r="W30" s="10"/>
    </row>
    <row r="31" spans="5:23" x14ac:dyDescent="0.25">
      <c r="P31" s="10"/>
      <c r="Q31" s="10"/>
      <c r="R31" s="10"/>
      <c r="S31" s="10"/>
      <c r="T31" s="10"/>
      <c r="U31" s="10"/>
      <c r="V31" s="10"/>
      <c r="W31" s="10"/>
    </row>
    <row r="32" spans="5:23" x14ac:dyDescent="0.25">
      <c r="P32" s="10"/>
      <c r="Q32" s="10"/>
      <c r="R32" s="10"/>
      <c r="S32" s="10"/>
      <c r="T32" s="10"/>
      <c r="U32" s="10"/>
      <c r="V32" s="10"/>
      <c r="W32" s="10"/>
    </row>
    <row r="33" spans="10:23" x14ac:dyDescent="0.25">
      <c r="P33" s="10"/>
      <c r="Q33" s="10"/>
      <c r="R33" s="10"/>
      <c r="S33" s="10"/>
      <c r="T33" s="10"/>
      <c r="U33" s="10"/>
      <c r="V33" s="10"/>
      <c r="W33" s="10"/>
    </row>
    <row r="34" spans="10:23" x14ac:dyDescent="0.25">
      <c r="J34" s="6"/>
      <c r="K34" s="6"/>
      <c r="L34" s="6"/>
      <c r="M34" s="6"/>
      <c r="N34" s="6"/>
      <c r="P34" s="10"/>
      <c r="Q34" s="10"/>
      <c r="R34" s="10"/>
      <c r="S34" s="10"/>
      <c r="T34" s="10"/>
      <c r="U34" s="10"/>
      <c r="V34" s="10"/>
      <c r="W34" s="10"/>
    </row>
    <row r="35" spans="10:23" x14ac:dyDescent="0.25">
      <c r="Q35" s="10"/>
      <c r="R35" s="10"/>
    </row>
    <row r="36" spans="10:23" x14ac:dyDescent="0.25">
      <c r="Q36" s="10"/>
      <c r="R36" s="10"/>
      <c r="S36" s="6"/>
    </row>
    <row r="37" spans="10:23" x14ac:dyDescent="0.25">
      <c r="P37" s="10"/>
      <c r="Q37" s="10"/>
      <c r="R37" s="10"/>
    </row>
  </sheetData>
  <mergeCells count="2">
    <mergeCell ref="A1:H1"/>
    <mergeCell ref="O1:S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97611-BFC8-4CD9-9849-D88E02FDF4B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07081-5BF1-4FE3-BF82-772349601D4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2B4B6-506E-464F-A484-992FDF4970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54EF4-C270-4D78-9259-52E9F5730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16A3F-DB72-4338-988A-78CA2EBD70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78ED5-61C5-46CB-B19E-E3F321B12349}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20-20</vt:lpstr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2024-07-24T10:18:51Z</dcterms:modified>
</cp:coreProperties>
</file>