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HEMALATA KOTIAN - SBI  -Approx\"/>
    </mc:Choice>
  </mc:AlternateContent>
  <xr:revisionPtr revIDLastSave="0" documentId="13_ncr:1_{3DE1DA0E-FABB-405D-A29E-E7B066145C3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<sst xmlns="http://schemas.openxmlformats.org/spreadsheetml/2006/main" count="49" uniqueCount="42">
  <si>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</si>
  <si>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</si>
  <si>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</si>
  <si>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</si>
  <si>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</si>
  <si>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</si>
  <si>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</si>
  <si>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</si>
  <si>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</si>
  <si>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</si>
  <si>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</si>
  <si>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</si>
  <si>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</si>
  <si>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</si>
  <si>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</si>
  <si>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</si>
  <si>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</si>
  <si>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</si>
  <si>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</si>
  <si>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</si>
  <si>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</si>
  <si>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</si>
  <si>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</si>
  <si>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</si>
  <si>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</si>
  <si>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</si>
  <si>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</si>
  <si>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</si>
  <si>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</si>
  <si>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</si>
  <si>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</si>
  <si>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</si>
  <si>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</si>
  <si>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</si>
  <si>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</si>
  <si>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</si>
  <si>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</si>
  <si>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</si>
  <si>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Andheri (East)  - HEMALATA KOTIAN</t>
  </si>
  <si>
    <t>Agree BUA</t>
  </si>
  <si>
    <t>As per Soc registration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</si>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</sst>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40</xdr:row>
      <xdr:rowOff>48631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A15C13-321F-4AE2-A7AD-5F6D4D73B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2114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315560</xdr:colOff>
      <xdr:row>37</xdr:row>
      <xdr:rowOff>143719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2A66D6-89A6-4145-87DA-C4F10B5F8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9960" cy="60492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42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E9475F-93AE-4866-A040-D53293327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79640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44</xdr:row>
      <xdr:rowOff>153518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A0F6FF-7E7D-4D4C-9820-7BFCCC089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8011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277455</xdr:colOff>
      <xdr:row>45</xdr:row>
      <xdr:rowOff>67695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2AE149-8E17-4D40-86F7-93FFA3E5A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11855" cy="73066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296507</xdr:colOff>
      <xdr:row>37</xdr:row>
      <xdr:rowOff>143879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E69C9E-C110-45B4-8114-5ADB3AEE4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30907" cy="71923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37</xdr:row>
      <xdr:rowOff>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C983C8-2E87-465F-8C64-2814BA2EF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8589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35</xdr:row>
      <xdr:rowOff>115220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61FE0A-7443-4B55-AC50-11B23C0C9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5922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17</xdr:col>
      <xdr:colOff>229823</xdr:colOff>
      <xdr:row>39</xdr:row>
      <xdr:rowOff>181957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64A102-CFDC-4D5E-91FB-658EFBAC9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571500"/>
          <a:ext cx="8764223" cy="70399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X43" sqref="X4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406.66666666666669</v>
      </c>
      <c r="C3" s="44">
        <f>B3*1.2</f>
        <v>488</v>
      </c>
      <c r="D3" s="44">
        <f t="shared" ref="D3:D14" si="2">C3*1.2</f>
        <v>585.6</v>
      </c>
      <c r="E3" s="45">
        <f t="shared" ref="E3:E14" si="3">R3</f>
        <v>10525051</v>
      </c>
      <c r="F3" s="44">
        <f t="shared" ref="F3:F14" si="4">ROUND((E3/B3),0)</f>
        <v>25881</v>
      </c>
      <c r="G3" s="44">
        <f t="shared" ref="G3:G14" si="5">ROUND((E3/C3),0)</f>
        <v>21568</v>
      </c>
      <c r="H3" s="44">
        <f t="shared" ref="H3:H14" si="6">ROUND((E3/D3),0)</f>
        <v>17973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v>488</v>
      </c>
      <c r="Q3" s="46">
        <f t="shared" ref="P3:Q14" si="8">P3/1.2</f>
        <v>406.66666666666669</v>
      </c>
      <c r="R3" s="47">
        <v>10525051</v>
      </c>
    </row>
    <row r="4" spans="1:20" s="49" customFormat="1" x14ac:dyDescent="0.25">
      <c r="A4" s="9">
        <f t="shared" ref="A4:A9" si="9">N4</f>
        <v>0</v>
      </c>
      <c r="B4" s="9">
        <f t="shared" ref="B4:B9" si="10">Q4</f>
        <v>406.66666666666669</v>
      </c>
      <c r="C4" s="9">
        <f t="shared" ref="C4:C9" si="11">B4*1.2</f>
        <v>488</v>
      </c>
      <c r="D4" s="9">
        <f t="shared" ref="D4:D9" si="12">C4*1.2</f>
        <v>585.6</v>
      </c>
      <c r="E4" s="48">
        <f t="shared" ref="E4:E9" si="13">R4</f>
        <v>9000000</v>
      </c>
      <c r="F4" s="9">
        <f t="shared" ref="F4:F9" si="14">ROUND((E4/B4),0)</f>
        <v>22131</v>
      </c>
      <c r="G4" s="9">
        <f t="shared" ref="G4:G9" si="15">ROUND((E4/C4),0)</f>
        <v>18443</v>
      </c>
      <c r="H4" s="9">
        <f t="shared" ref="H4:H9" si="16">ROUND((E4/D4),0)</f>
        <v>15369</v>
      </c>
      <c r="I4" s="9" t="e">
        <f>#REF!</f>
        <v>#REF!</v>
      </c>
      <c r="J4" s="9">
        <f t="shared" ref="J4:J9" si="17">S4</f>
        <v>0</v>
      </c>
      <c r="O4" s="49">
        <v>0</v>
      </c>
      <c r="P4" s="49">
        <v>488</v>
      </c>
      <c r="Q4" s="49">
        <f t="shared" ref="Q4:Q9" si="18">P4/1.2</f>
        <v>406.66666666666669</v>
      </c>
      <c r="R4" s="50">
        <v>9000000</v>
      </c>
    </row>
    <row r="5" spans="1:20" x14ac:dyDescent="0.25">
      <c r="A5" s="4">
        <f t="shared" si="9"/>
        <v>0</v>
      </c>
      <c r="B5" s="4">
        <f t="shared" si="10"/>
        <v>363.33333333333337</v>
      </c>
      <c r="C5" s="4">
        <f t="shared" si="11"/>
        <v>436.00000000000006</v>
      </c>
      <c r="D5" s="4">
        <f t="shared" si="12"/>
        <v>523.20000000000005</v>
      </c>
      <c r="E5" s="5">
        <f t="shared" si="13"/>
        <v>10800009</v>
      </c>
      <c r="F5" s="9">
        <f t="shared" si="14"/>
        <v>29725</v>
      </c>
      <c r="G5" s="9">
        <f t="shared" si="15"/>
        <v>24771</v>
      </c>
      <c r="H5" s="9">
        <f t="shared" si="16"/>
        <v>20642</v>
      </c>
      <c r="I5" s="4" t="e">
        <f>#REF!</f>
        <v>#REF!</v>
      </c>
      <c r="J5" s="4">
        <f t="shared" si="17"/>
        <v>0</v>
      </c>
      <c r="O5">
        <v>0</v>
      </c>
      <c r="P5">
        <v>436</v>
      </c>
      <c r="Q5">
        <f t="shared" si="18"/>
        <v>363.33333333333337</v>
      </c>
      <c r="R5" s="2">
        <v>10800009</v>
      </c>
    </row>
    <row r="6" spans="1:20" x14ac:dyDescent="0.25">
      <c r="A6" s="4">
        <f t="shared" si="9"/>
        <v>0</v>
      </c>
      <c r="B6" s="4">
        <f t="shared" si="10"/>
        <v>652</v>
      </c>
      <c r="C6" s="4">
        <f t="shared" si="11"/>
        <v>782.4</v>
      </c>
      <c r="D6" s="4">
        <f t="shared" si="12"/>
        <v>938.87999999999988</v>
      </c>
      <c r="E6" s="5">
        <f t="shared" si="13"/>
        <v>15100000</v>
      </c>
      <c r="F6" s="9">
        <f t="shared" si="14"/>
        <v>23160</v>
      </c>
      <c r="G6" s="9">
        <f t="shared" si="15"/>
        <v>19300</v>
      </c>
      <c r="H6" s="9">
        <f t="shared" si="16"/>
        <v>16083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v>652</v>
      </c>
      <c r="R6" s="2">
        <v>15100000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410</v>
      </c>
      <c r="C16" s="44">
        <f>B16*1.2</f>
        <v>492</v>
      </c>
      <c r="D16" s="44">
        <f t="shared" ref="D16:D28" si="34">C16*1.2</f>
        <v>590.4</v>
      </c>
      <c r="E16" s="45">
        <f t="shared" ref="E16:E28" si="35">R16</f>
        <v>13000000</v>
      </c>
      <c r="F16" s="44">
        <f t="shared" ref="F16:F28" si="36">ROUND((E16/B16),0)</f>
        <v>31707</v>
      </c>
      <c r="G16" s="44">
        <f t="shared" ref="G16:G28" si="37">ROUND((E16/C16),0)</f>
        <v>26423</v>
      </c>
      <c r="H16" s="44">
        <f t="shared" ref="H16:H28" si="38">ROUND((E16/D16),0)</f>
        <v>22019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410</v>
      </c>
      <c r="R16" s="47">
        <v>13000000</v>
      </c>
    </row>
    <row r="17" spans="1:24" s="46" customFormat="1" x14ac:dyDescent="0.25">
      <c r="A17" s="44">
        <f t="shared" si="32"/>
        <v>0</v>
      </c>
      <c r="B17" s="44">
        <f t="shared" si="33"/>
        <v>440</v>
      </c>
      <c r="C17" s="44">
        <f t="shared" ref="C17:C28" si="41">B17*1.2</f>
        <v>528</v>
      </c>
      <c r="D17" s="44">
        <f t="shared" si="34"/>
        <v>633.6</v>
      </c>
      <c r="E17" s="45">
        <f t="shared" si="35"/>
        <v>12500000</v>
      </c>
      <c r="F17" s="44">
        <f t="shared" si="36"/>
        <v>28409</v>
      </c>
      <c r="G17" s="44">
        <f t="shared" si="37"/>
        <v>23674</v>
      </c>
      <c r="H17" s="44">
        <f t="shared" si="38"/>
        <v>19729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440</v>
      </c>
      <c r="R17" s="47">
        <v>12500000</v>
      </c>
    </row>
    <row r="18" spans="1:24" s="49" customFormat="1" x14ac:dyDescent="0.25">
      <c r="A18" s="9">
        <f t="shared" si="32"/>
        <v>0</v>
      </c>
      <c r="B18" s="9">
        <f t="shared" si="33"/>
        <v>687.5</v>
      </c>
      <c r="C18" s="9">
        <f t="shared" si="41"/>
        <v>825</v>
      </c>
      <c r="D18" s="9">
        <f t="shared" si="34"/>
        <v>990</v>
      </c>
      <c r="E18" s="48">
        <f t="shared" si="35"/>
        <v>17500000</v>
      </c>
      <c r="F18" s="9">
        <f t="shared" si="36"/>
        <v>25455</v>
      </c>
      <c r="G18" s="9">
        <f t="shared" si="37"/>
        <v>21212</v>
      </c>
      <c r="H18" s="9">
        <f t="shared" si="38"/>
        <v>17677</v>
      </c>
      <c r="I18" s="9" t="e">
        <f>#REF!</f>
        <v>#REF!</v>
      </c>
      <c r="J18" s="9">
        <f t="shared" si="39"/>
        <v>0</v>
      </c>
      <c r="O18" s="49">
        <v>0</v>
      </c>
      <c r="P18" s="49">
        <v>825</v>
      </c>
      <c r="Q18" s="49">
        <f t="shared" si="40"/>
        <v>687.5</v>
      </c>
      <c r="R18" s="50">
        <v>17500000</v>
      </c>
    </row>
    <row r="19" spans="1:24" x14ac:dyDescent="0.25">
      <c r="A19" s="4">
        <f t="shared" si="32"/>
        <v>0</v>
      </c>
      <c r="B19" s="4">
        <f t="shared" si="33"/>
        <v>550</v>
      </c>
      <c r="C19" s="4">
        <f t="shared" si="41"/>
        <v>660</v>
      </c>
      <c r="D19" s="4">
        <f t="shared" si="34"/>
        <v>792</v>
      </c>
      <c r="E19" s="5">
        <f t="shared" si="35"/>
        <v>19500000</v>
      </c>
      <c r="F19" s="9">
        <f t="shared" si="36"/>
        <v>35455</v>
      </c>
      <c r="G19" s="9">
        <f t="shared" si="37"/>
        <v>29545</v>
      </c>
      <c r="H19" s="9">
        <f t="shared" si="38"/>
        <v>24621</v>
      </c>
      <c r="I19" s="4" t="e">
        <f>#REF!</f>
        <v>#REF!</v>
      </c>
      <c r="J19" s="4">
        <f t="shared" si="39"/>
        <v>0</v>
      </c>
      <c r="O19">
        <v>0</v>
      </c>
      <c r="P19">
        <v>660</v>
      </c>
      <c r="Q19">
        <f t="shared" si="40"/>
        <v>550</v>
      </c>
      <c r="R19" s="2">
        <v>19500000</v>
      </c>
    </row>
    <row r="20" spans="1:24" s="49" customFormat="1" x14ac:dyDescent="0.25">
      <c r="A20" s="9">
        <f t="shared" si="32"/>
        <v>0</v>
      </c>
      <c r="B20" s="9">
        <f t="shared" si="33"/>
        <v>708.33333333333337</v>
      </c>
      <c r="C20" s="9">
        <f t="shared" si="41"/>
        <v>850</v>
      </c>
      <c r="D20" s="9">
        <f t="shared" si="34"/>
        <v>1020</v>
      </c>
      <c r="E20" s="48">
        <f t="shared" si="35"/>
        <v>19000000</v>
      </c>
      <c r="F20" s="9">
        <f t="shared" si="36"/>
        <v>26824</v>
      </c>
      <c r="G20" s="9">
        <f t="shared" si="37"/>
        <v>22353</v>
      </c>
      <c r="H20" s="9">
        <f t="shared" si="38"/>
        <v>18627</v>
      </c>
      <c r="I20" s="9" t="e">
        <f>#REF!</f>
        <v>#REF!</v>
      </c>
      <c r="J20" s="9">
        <f t="shared" si="39"/>
        <v>0</v>
      </c>
      <c r="O20" s="49">
        <v>0</v>
      </c>
      <c r="P20" s="49">
        <v>850</v>
      </c>
      <c r="Q20" s="49">
        <f t="shared" si="40"/>
        <v>708.33333333333337</v>
      </c>
      <c r="R20" s="50">
        <v>19000000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23100</v>
      </c>
      <c r="X29" s="20" t="s">
        <v>41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20600</v>
      </c>
      <c r="X31" s="22"/>
    </row>
    <row r="32" spans="1:24" ht="15.75" x14ac:dyDescent="0.25">
      <c r="E32" t="s">
        <v>39</v>
      </c>
      <c r="F32" s="7">
        <v>456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23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37</v>
      </c>
      <c r="X34" s="31">
        <v>2001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34.5</v>
      </c>
      <c r="X36" s="24"/>
    </row>
    <row r="37" spans="15:25" ht="15.75" x14ac:dyDescent="0.25">
      <c r="U37" s="17"/>
      <c r="V37" s="26"/>
      <c r="W37" s="27">
        <f>W36%</f>
        <v>0.34499999999999997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862.49999999999989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1637.5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20600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22237.5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32</v>
      </c>
      <c r="V44" s="30"/>
      <c r="W44" s="25">
        <v>456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10140300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W45*0.98</f>
        <v>9937494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8112240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  <c r="Y48" s="15"/>
    </row>
    <row r="49" spans="21:24" ht="15.75" x14ac:dyDescent="0.25">
      <c r="U49" s="37" t="s">
        <v>27</v>
      </c>
      <c r="V49" s="38"/>
      <c r="W49" s="39">
        <f>W30*W44</f>
        <v>1140000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21125.625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D4" sqref="D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3" sqref="S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R19" sqref="R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21" sqref="S2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0" sqref="S10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3" sqref="R1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2024-07-27T09:21:32Z</dcterms:modified>
</cp:coreProperties>
</file>