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AD841572-0F52-4275-A135-DFB72AAD265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</workbook>
</file>

<file path=xl/calcChain.xml><?xml version="1.0" encoding="utf-8"?>
<calcChain xmlns="http://schemas.openxmlformats.org/spreadsheetml/2006/main">
  <c r="C24" i="1" l="1"/>
  <c r="E18" i="1"/>
  <c r="C3" i="1"/>
  <c r="H7" i="1" l="1"/>
  <c r="C7" i="1" l="1"/>
  <c r="C85" i="1" l="1"/>
  <c r="C6" i="1" l="1"/>
  <c r="C14" i="1"/>
  <c r="C8" i="1" l="1"/>
  <c r="C10" i="1"/>
  <c r="C11" i="1" s="1"/>
  <c r="C12" i="1" s="1"/>
  <c r="C13" i="1" s="1"/>
  <c r="C16" i="1" s="1"/>
  <c r="C19" i="1" s="1"/>
  <c r="C22" i="1" l="1"/>
  <c r="C26" i="1" l="1"/>
  <c r="C21" i="1"/>
  <c r="C20" i="1"/>
</calcChain>
</file>

<file path=xl/sharedStrings.xml><?xml version="1.0" encoding="utf-8"?>
<sst xmlns="http://schemas.openxmlformats.org/spreadsheetml/2006/main" count="30" uniqueCount="27">
  <si>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</si>
  <si>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</si>
  <si>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</si>
  <si>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</si>
  <si>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</si>
  <si>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</si>
  <si>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</si>
  <si>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</si>
  <si>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</si>
  <si>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IV</t>
  </si>
  <si>
    <t>RR Value</t>
  </si>
  <si>
    <t>Rental Value</t>
  </si>
  <si>
    <t>Depreciation (100-10)X15/60</t>
  </si>
  <si>
    <t xml:space="preserve">Total Composite </t>
  </si>
  <si>
    <t>RV</t>
  </si>
  <si>
    <t>DV</t>
  </si>
  <si>
    <t>MV</t>
  </si>
  <si>
    <t>ca</t>
  </si>
  <si>
    <t>Flat - 503</t>
  </si>
  <si>
    <t xml:space="preserve">Draft Agreement </t>
  </si>
  <si>
    <t>CA Sq.Ft.</t>
  </si>
  <si>
    <t xml:space="preserve">Measurement </t>
  </si>
  <si>
    <t>Bal Sq. Ft.</t>
  </si>
  <si>
    <t>Tot</t>
  </si>
  <si>
    <t>2 BHK Flat</t>
  </si>
  <si>
    <t>OC</t>
  </si>
  <si>
    <t xml:space="preserve">Central Bank Of India (Lower Parel   - Madhura Shetye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</si>
</sst>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3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43" fontId="2" fillId="0" borderId="0" xfId="1" applyFont="1" applyBorder="1"/>
    <xf numFmtId="0" fontId="0" fillId="0" borderId="4" xfId="0" applyBorder="1" applyAlignment="1">
      <alignment wrapText="1"/>
    </xf>
    <xf numFmtId="0" fontId="2" fillId="0" borderId="0" xfId="0" applyFont="1"/>
    <xf numFmtId="9" fontId="2" fillId="0" borderId="0" xfId="0" applyNumberFormat="1" applyFont="1"/>
    <xf numFmtId="43" fontId="0" fillId="0" borderId="5" xfId="0" applyNumberFormat="1" applyBorder="1"/>
    <xf numFmtId="43" fontId="0" fillId="0" borderId="0" xfId="0" applyNumberFormat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0" xfId="0" applyFont="1"/>
    <xf numFmtId="0" fontId="4" fillId="0" borderId="0" xfId="0" applyFont="1"/>
    <xf numFmtId="43" fontId="4" fillId="0" borderId="0" xfId="0" applyNumberFormat="1" applyFont="1"/>
    <xf numFmtId="9" fontId="0" fillId="0" borderId="0" xfId="0" applyNumberFormat="1"/>
    <xf numFmtId="0" fontId="4" fillId="0" borderId="4" xfId="0" applyFont="1" applyBorder="1"/>
    <xf numFmtId="0" fontId="4" fillId="0" borderId="3" xfId="0" applyFont="1" applyBorder="1"/>
    <xf numFmtId="0" fontId="4" fillId="0" borderId="5" xfId="0" applyFont="1" applyBorder="1"/>
    <xf numFmtId="43" fontId="5" fillId="0" borderId="0" xfId="1" applyFont="1" applyFill="1" applyBorder="1"/>
    <xf numFmtId="0" fontId="5" fillId="0" borderId="0" xfId="0" applyFont="1"/>
    <xf numFmtId="10" fontId="5" fillId="0" borderId="0" xfId="0" applyNumberFormat="1" applyFont="1"/>
    <xf numFmtId="43" fontId="4" fillId="0" borderId="7" xfId="0" applyNumberFormat="1" applyFont="1" applyBorder="1"/>
    <xf numFmtId="43" fontId="5" fillId="0" borderId="0" xfId="1" applyFont="1" applyBorder="1"/>
    <xf numFmtId="43" fontId="5" fillId="0" borderId="0" xfId="0" applyNumberFormat="1" applyFont="1"/>
    <xf numFmtId="43" fontId="5" fillId="2" borderId="0" xfId="1" applyFont="1" applyFill="1" applyBorder="1"/>
    <xf numFmtId="0" fontId="0" fillId="2" borderId="4" xfId="0" applyFill="1" applyBorder="1"/>
    <xf numFmtId="0" fontId="0" fillId="2" borderId="0" xfId="0" applyFill="1"/>
    <xf numFmtId="0" fontId="5" fillId="2" borderId="0" xfId="0" applyFont="1" applyFill="1"/>
    <xf numFmtId="43" fontId="2" fillId="2" borderId="0" xfId="1" applyFont="1" applyFill="1" applyBorder="1"/>
    <xf numFmtId="0" fontId="6" fillId="0" borderId="4" xfId="0" applyFont="1" applyBorder="1"/>
    <xf numFmtId="0" fontId="7" fillId="0" borderId="0" xfId="0" applyFont="1"/>
    <xf numFmtId="43" fontId="5" fillId="2" borderId="0" xfId="0" applyNumberFormat="1" applyFont="1" applyFill="1"/>
    <xf numFmtId="9" fontId="0" fillId="2" borderId="0" xfId="0" applyNumberFormat="1" applyFill="1"/>
    <xf numFmtId="9" fontId="6" fillId="0" borderId="0" xfId="0" applyNumberFormat="1" applyFont="1"/>
    <xf numFmtId="0" fontId="5" fillId="2" borderId="2" xfId="0" applyFont="1" applyFill="1" applyBorder="1"/>
    <xf numFmtId="0" fontId="7" fillId="0" borderId="0" xfId="0" applyFont="1" applyAlignment="1">
      <alignment horizontal="center"/>
    </xf>
    <xf numFmtId="0" fontId="0" fillId="0" borderId="0" xfId="0" applyBorder="1"/>
    <xf numFmtId="0" fontId="8" fillId="0" borderId="0" xfId="0" applyFont="1"/>
    <xf numFmtId="0" fontId="7" fillId="2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66676</xdr:colOff>
      <xdr:row>5</xdr:row>
      <xdr:rowOff>157521</xdr:rowOff>
    </xdr:from>
    <xdr:to>
      <xdr:col>18</xdr:col>
      <xdr:colOff>590550</xdr:colOff>
      <xdr:row>28</xdr:row>
      <xdr:rowOff>96127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466FA3-3833-5D67-4B81-2ADF2A1D3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6" y="1110021"/>
          <a:ext cx="9667874" cy="43201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38</xdr:row>
      <xdr:rowOff>124853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953FA4-8222-107B-C4C1-FE9CA6A16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73638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544107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347306-0834-8DB2-BEB6-885B1738E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8907" cy="724953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329711</xdr:colOff>
      <xdr:row>7</xdr:row>
      <xdr:rowOff>95252</xdr:rowOff>
    </xdr:from>
    <xdr:to>
      <xdr:col>20</xdr:col>
      <xdr:colOff>7327</xdr:colOff>
      <xdr:row>25</xdr:row>
      <xdr:rowOff>184550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14DB0E-C98B-1F30-E71E-268FCEF6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94788" y="1428752"/>
          <a:ext cx="6975231" cy="35182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2</xdr:row>
      <xdr:rowOff>142875</xdr:rowOff>
    </xdr:from>
    <xdr:to>
      <xdr:col>17</xdr:col>
      <xdr:colOff>420967</xdr:colOff>
      <xdr:row>28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8258C-797D-4F1F-D140-7B9052242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150" y="523875"/>
          <a:ext cx="9965017" cy="49625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448929</xdr:colOff>
      <xdr:row>36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113976-1BB8-2257-9229-7008405B8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83329" cy="69923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23</xdr:col>
      <xdr:colOff>278220</xdr:colOff>
      <xdr:row>77</xdr:row>
      <xdr:rowOff>153405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EB9D1F-3759-9D43-1161-4D3E4D871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620000"/>
          <a:ext cx="14299020" cy="7201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2C662B-864E-5C45-F46A-72918CAE4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72209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504826</xdr:colOff>
      <xdr:row>1</xdr:row>
      <xdr:rowOff>95251</xdr:rowOff>
    </xdr:from>
    <xdr:to>
      <xdr:col>19</xdr:col>
      <xdr:colOff>402017</xdr:colOff>
      <xdr:row>24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1D179-8743-E7D7-4D7B-CF2D0808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33626" y="285751"/>
          <a:ext cx="9650791" cy="443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37</xdr:row>
      <xdr:rowOff>153405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BE772-437B-8941-7BB2-5D88A6C0E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720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85"/>
  <sheetViews>
    <sheetView tabSelected="1" zoomScale="130" zoomScaleNormal="130" workbookViewId="0">
      <selection activeCell="E18" sqref="E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2.28515625" customWidth="1"/>
    <col min="6" max="6" width="18.140625" customWidth="1"/>
    <col min="7" max="7" width="13.7109375" bestFit="1" customWidth="1"/>
    <col min="11" max="11" width="14.28515625" bestFit="1" customWidth="1"/>
    <col min="12" max="12" width="11.5703125" bestFit="1" customWidth="1"/>
  </cols>
  <sheetData>
    <row r="1" spans="1:12" x14ac:dyDescent="0.25">
      <c r="A1" s="1"/>
      <c r="B1" s="2"/>
      <c r="C1" s="38" t="s">
        <v>18</v>
      </c>
      <c r="D1" s="20"/>
      <c r="L1" s="3"/>
    </row>
    <row r="2" spans="1:12" x14ac:dyDescent="0.25">
      <c r="A2" s="4"/>
      <c r="D2" s="21"/>
      <c r="G2" s="39"/>
      <c r="L2" s="5"/>
    </row>
    <row r="3" spans="1:12" x14ac:dyDescent="0.25">
      <c r="A3" s="4" t="s">
        <v>0</v>
      </c>
      <c r="B3" s="6"/>
      <c r="C3" s="26">
        <f>C4+C5</f>
        <v>8900</v>
      </c>
      <c r="D3" s="28"/>
      <c r="F3" s="34" t="s">
        <v>19</v>
      </c>
      <c r="G3" s="34" t="s">
        <v>20</v>
      </c>
      <c r="H3" s="42">
        <v>585</v>
      </c>
      <c r="L3" s="5"/>
    </row>
    <row r="4" spans="1:12" ht="30" x14ac:dyDescent="0.25">
      <c r="A4" s="7" t="s">
        <v>1</v>
      </c>
      <c r="B4" s="6"/>
      <c r="C4" s="26">
        <v>2600</v>
      </c>
      <c r="D4" s="22"/>
      <c r="L4" s="5"/>
    </row>
    <row r="5" spans="1:12" x14ac:dyDescent="0.25">
      <c r="A5" s="4" t="s">
        <v>2</v>
      </c>
      <c r="B5" s="6"/>
      <c r="C5" s="26">
        <v>6300</v>
      </c>
      <c r="D5" s="22"/>
      <c r="E5" s="34" t="s">
        <v>24</v>
      </c>
      <c r="F5" t="s">
        <v>21</v>
      </c>
      <c r="G5" s="41" t="s">
        <v>20</v>
      </c>
      <c r="H5">
        <v>498</v>
      </c>
      <c r="L5" s="5"/>
    </row>
    <row r="6" spans="1:12" x14ac:dyDescent="0.25">
      <c r="A6" s="4" t="s">
        <v>3</v>
      </c>
      <c r="B6" s="6"/>
      <c r="C6" s="26">
        <f>C4</f>
        <v>2600</v>
      </c>
      <c r="D6" s="22"/>
      <c r="G6" t="s">
        <v>22</v>
      </c>
      <c r="H6">
        <v>61</v>
      </c>
      <c r="L6" s="5"/>
    </row>
    <row r="7" spans="1:12" x14ac:dyDescent="0.25">
      <c r="A7" s="4" t="s">
        <v>4</v>
      </c>
      <c r="B7" s="8"/>
      <c r="C7" s="23">
        <f>D7-D8</f>
        <v>9</v>
      </c>
      <c r="D7" s="31">
        <v>2024</v>
      </c>
      <c r="G7" t="s">
        <v>23</v>
      </c>
      <c r="H7">
        <f>SUM(H5:H6)</f>
        <v>559</v>
      </c>
      <c r="L7" s="5"/>
    </row>
    <row r="8" spans="1:12" x14ac:dyDescent="0.25">
      <c r="A8" s="4" t="s">
        <v>5</v>
      </c>
      <c r="B8" s="8"/>
      <c r="C8" s="23">
        <f>C9-C7</f>
        <v>51</v>
      </c>
      <c r="D8" s="23">
        <v>2015</v>
      </c>
      <c r="E8" s="34" t="s">
        <v>25</v>
      </c>
      <c r="L8" s="5"/>
    </row>
    <row r="9" spans="1:12" x14ac:dyDescent="0.25">
      <c r="A9" s="4" t="s">
        <v>6</v>
      </c>
      <c r="B9" s="8"/>
      <c r="C9" s="23">
        <v>60</v>
      </c>
      <c r="D9" s="23"/>
      <c r="L9" s="5"/>
    </row>
    <row r="10" spans="1:12" ht="30" x14ac:dyDescent="0.25">
      <c r="A10" s="7" t="s">
        <v>12</v>
      </c>
      <c r="B10" s="8"/>
      <c r="C10" s="23">
        <f>90*C7/C9</f>
        <v>13.5</v>
      </c>
      <c r="D10" s="23"/>
      <c r="L10" s="5"/>
    </row>
    <row r="11" spans="1:12" x14ac:dyDescent="0.25">
      <c r="A11" s="4"/>
      <c r="B11" s="9"/>
      <c r="C11" s="24">
        <f>C10%</f>
        <v>0.13500000000000001</v>
      </c>
      <c r="D11" s="24"/>
      <c r="L11" s="5"/>
    </row>
    <row r="12" spans="1:12" x14ac:dyDescent="0.25">
      <c r="A12" s="4" t="s">
        <v>7</v>
      </c>
      <c r="B12" s="6"/>
      <c r="C12" s="26">
        <f>C6*C11</f>
        <v>351</v>
      </c>
      <c r="D12" s="22"/>
      <c r="L12" s="5"/>
    </row>
    <row r="13" spans="1:12" x14ac:dyDescent="0.25">
      <c r="A13" s="4" t="s">
        <v>8</v>
      </c>
      <c r="B13" s="6"/>
      <c r="C13" s="26">
        <f>C6-C12</f>
        <v>2249</v>
      </c>
      <c r="D13" s="22"/>
      <c r="L13" s="5"/>
    </row>
    <row r="14" spans="1:12" x14ac:dyDescent="0.25">
      <c r="A14" s="4" t="s">
        <v>2</v>
      </c>
      <c r="B14" s="6"/>
      <c r="C14" s="26">
        <f>C5</f>
        <v>6300</v>
      </c>
      <c r="D14" s="22"/>
      <c r="L14" s="5"/>
    </row>
    <row r="15" spans="1:12" x14ac:dyDescent="0.25">
      <c r="B15" s="6"/>
      <c r="C15" s="26"/>
      <c r="D15" s="22"/>
      <c r="L15" s="5"/>
    </row>
    <row r="16" spans="1:12" x14ac:dyDescent="0.25">
      <c r="A16" s="29" t="s">
        <v>13</v>
      </c>
      <c r="B16" s="32"/>
      <c r="C16" s="28">
        <f>C14+C13</f>
        <v>8549</v>
      </c>
      <c r="D16" s="22"/>
      <c r="L16" s="5"/>
    </row>
    <row r="17" spans="1:12" x14ac:dyDescent="0.25">
      <c r="B17" s="8"/>
      <c r="C17" s="23"/>
      <c r="D17" s="23"/>
      <c r="L17" s="5"/>
    </row>
    <row r="18" spans="1:12" x14ac:dyDescent="0.25">
      <c r="A18" s="29" t="s">
        <v>17</v>
      </c>
      <c r="B18" s="30"/>
      <c r="C18" s="31">
        <v>585</v>
      </c>
      <c r="D18" s="22"/>
      <c r="E18">
        <f>C18*1.2</f>
        <v>702</v>
      </c>
      <c r="L18" s="5"/>
    </row>
    <row r="19" spans="1:12" x14ac:dyDescent="0.25">
      <c r="A19" s="4" t="s">
        <v>16</v>
      </c>
      <c r="B19" s="34"/>
      <c r="C19" s="27">
        <f>C18*C16</f>
        <v>5001165</v>
      </c>
      <c r="D19" s="33"/>
      <c r="L19" s="10"/>
    </row>
    <row r="20" spans="1:12" hidden="1" x14ac:dyDescent="0.25">
      <c r="A20" s="4" t="s">
        <v>14</v>
      </c>
      <c r="C20" s="17">
        <f>C19*0.9</f>
        <v>4501048.5</v>
      </c>
      <c r="D20" s="35"/>
      <c r="E20" s="36"/>
      <c r="L20" s="5"/>
    </row>
    <row r="21" spans="1:12" x14ac:dyDescent="0.25">
      <c r="A21" s="4" t="s">
        <v>14</v>
      </c>
      <c r="C21" s="17">
        <f>C19*0.9</f>
        <v>4501048.5</v>
      </c>
      <c r="D21" s="17"/>
      <c r="E21" s="37"/>
      <c r="L21" s="5"/>
    </row>
    <row r="22" spans="1:12" x14ac:dyDescent="0.25">
      <c r="A22" s="4" t="s">
        <v>15</v>
      </c>
      <c r="C22" s="17">
        <f>C19*0.8</f>
        <v>4000932</v>
      </c>
      <c r="D22" s="23"/>
      <c r="L22" s="14"/>
    </row>
    <row r="23" spans="1:12" x14ac:dyDescent="0.25">
      <c r="A23" s="4"/>
      <c r="D23" s="23"/>
      <c r="L23" s="40"/>
    </row>
    <row r="24" spans="1:12" x14ac:dyDescent="0.25">
      <c r="A24" s="12" t="s">
        <v>9</v>
      </c>
      <c r="B24" s="13"/>
      <c r="C24" s="25">
        <f>E18*C4</f>
        <v>1825200</v>
      </c>
      <c r="D24" s="25"/>
    </row>
    <row r="25" spans="1:12" x14ac:dyDescent="0.25">
      <c r="A25" s="4" t="s">
        <v>10</v>
      </c>
    </row>
    <row r="26" spans="1:12" x14ac:dyDescent="0.25">
      <c r="A26" s="19" t="s">
        <v>11</v>
      </c>
      <c r="B26" s="16"/>
      <c r="C26" s="17">
        <f>C19*0.025/12</f>
        <v>10419.09375</v>
      </c>
      <c r="D26" s="17"/>
      <c r="E26" s="30"/>
    </row>
    <row r="27" spans="1:12" x14ac:dyDescent="0.25">
      <c r="C27" s="17"/>
      <c r="D27" s="17"/>
    </row>
    <row r="28" spans="1:12" x14ac:dyDescent="0.25">
      <c r="A28" s="34" t="s">
        <v>26</v>
      </c>
      <c r="C28" s="17"/>
      <c r="D28" s="17"/>
    </row>
    <row r="29" spans="1:12" x14ac:dyDescent="0.25">
      <c r="A29" s="34"/>
      <c r="C29"/>
      <c r="D29"/>
    </row>
    <row r="30" spans="1:12" x14ac:dyDescent="0.25">
      <c r="A30" s="34"/>
      <c r="C30"/>
      <c r="D30"/>
    </row>
    <row r="31" spans="1:12" x14ac:dyDescent="0.25">
      <c r="C31"/>
      <c r="D31"/>
    </row>
    <row r="32" spans="1:12" x14ac:dyDescent="0.25">
      <c r="C32"/>
      <c r="D32"/>
    </row>
    <row r="33" spans="1:7" x14ac:dyDescent="0.25">
      <c r="C33"/>
      <c r="D33"/>
    </row>
    <row r="34" spans="1:7" x14ac:dyDescent="0.25">
      <c r="C34"/>
      <c r="D34"/>
    </row>
    <row r="35" spans="1:7" x14ac:dyDescent="0.25">
      <c r="C35"/>
      <c r="D35"/>
    </row>
    <row r="36" spans="1:7" x14ac:dyDescent="0.25">
      <c r="C36"/>
      <c r="D36"/>
    </row>
    <row r="37" spans="1:7" x14ac:dyDescent="0.25">
      <c r="C37"/>
      <c r="D37"/>
    </row>
    <row r="38" spans="1:7" x14ac:dyDescent="0.25">
      <c r="C38"/>
      <c r="D38"/>
    </row>
    <row r="39" spans="1:7" x14ac:dyDescent="0.25">
      <c r="C39"/>
      <c r="D39"/>
    </row>
    <row r="40" spans="1:7" x14ac:dyDescent="0.25">
      <c r="C40"/>
      <c r="D40"/>
    </row>
    <row r="41" spans="1:7" x14ac:dyDescent="0.25">
      <c r="C41"/>
      <c r="D41"/>
    </row>
    <row r="47" spans="1:7" x14ac:dyDescent="0.25">
      <c r="A47" s="18"/>
      <c r="G47" s="11"/>
    </row>
    <row r="48" spans="1:7" x14ac:dyDescent="0.25">
      <c r="G48" s="11"/>
    </row>
    <row r="60" spans="1:1" ht="15.75" x14ac:dyDescent="0.25">
      <c r="A60" s="15"/>
    </row>
    <row r="61" spans="1:1" ht="15.75" x14ac:dyDescent="0.25">
      <c r="A61" s="15"/>
    </row>
    <row r="62" spans="1:1" ht="15.75" x14ac:dyDescent="0.25">
      <c r="A62" s="15"/>
    </row>
    <row r="63" spans="1:1" ht="15.75" x14ac:dyDescent="0.25">
      <c r="A63" s="15"/>
    </row>
    <row r="64" spans="1:1" ht="15.75" x14ac:dyDescent="0.25">
      <c r="A64" s="15"/>
    </row>
    <row r="65" spans="1:1" ht="15.75" x14ac:dyDescent="0.25">
      <c r="A65" s="15"/>
    </row>
    <row r="66" spans="1:1" ht="15.75" x14ac:dyDescent="0.25">
      <c r="A66" s="15"/>
    </row>
    <row r="85" spans="3:3" x14ac:dyDescent="0.25">
      <c r="C85" s="16">
        <f>C84*C83</f>
        <v>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E3F53-5D4C-4960-82F0-5B343BCC4959}">
  <dimension ref="A1"/>
  <sheetViews>
    <sheetView topLeftCell="A7" workbookViewId="0">
      <selection activeCell="I39" sqref="I3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1B7F-D4A5-4423-9E16-A0AAC40E484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4A0D2-8737-4663-A7E1-48AF0F74DF7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6DBEE-51C6-406E-9EC4-BFE1C5F110B5}">
  <dimension ref="A1"/>
  <sheetViews>
    <sheetView workbookViewId="0">
      <selection activeCell="R19" sqref="R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BAF11C-F3D1-40EE-9927-FC30B2D98AEB}">
  <dimension ref="A1"/>
  <sheetViews>
    <sheetView topLeftCell="I7" zoomScale="130" zoomScaleNormal="13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3390C-F139-4E0B-BCDC-3191A9D1FD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3D533-5D6E-47A4-872C-06263EED7416}">
  <dimension ref="A1"/>
  <sheetViews>
    <sheetView workbookViewId="0">
      <selection activeCell="A41" sqref="A4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11977-A420-476E-A86D-7FFD4D0488C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6C865-E797-44B4-AC9B-BFED3CD23D86}">
  <dimension ref="A1"/>
  <sheetViews>
    <sheetView topLeftCell="D1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Cal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2024-07-24T06:45:57Z</dcterms:modified>
</cp:coreProperties>
</file>