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UDHIR CHILE - Cosmos - Approx\"/>
    </mc:Choice>
  </mc:AlternateContent>
  <xr:revisionPtr revIDLastSave="0" documentId="13_ncr:1_{01C7A51D-C373-4C1F-A17B-171B03A5D16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9" i="4" l="1"/>
  <c r="V53" i="4" s="1"/>
  <c r="V52" i="4"/>
  <c r="V47" i="4"/>
  <c r="V19" i="19" l="1"/>
  <c r="U15" i="19"/>
  <c r="V43" i="4"/>
  <c r="G39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1" i="4"/>
  <c r="V42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<sst xmlns="http://schemas.openxmlformats.org/spreadsheetml/2006/main" count="45" uniqueCount="40">
  <si>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</si>
  <si>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</si>
  <si>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</si>
  <si>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</si>
  <si>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</si>
  <si>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</si>
  <si>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</si>
  <si>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</si>
  <si>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</si>
  <si>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</si>
  <si>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</si>
  <si>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</si>
  <si>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</si>
  <si>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</si>
  <si>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</si>
  <si>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</si>
  <si>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</si>
  <si>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</si>
  <si>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</si>
  <si>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</si>
  <si>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</si>
  <si>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</si>
  <si>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</si>
  <si>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</si>
  <si>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</si>
  <si>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</si>
  <si>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</si>
  <si>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</si>
  <si>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</si>
  <si>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</si>
  <si>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</si>
  <si>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</si>
  <si>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</si>
  <si>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</si>
  <si>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</si>
  <si>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</si>
  <si>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Ghatkopar (West) Branch ) - SUDHIR CHILE</t>
  </si>
  <si>
    <t>Agree CA</t>
  </si>
  <si>
    <t>Approx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</si>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</sst>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43</xdr:row>
      <xdr:rowOff>143974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BFC98-EF41-43D0-B4D6-11C71A16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15</xdr:col>
      <xdr:colOff>144086</xdr:colOff>
      <xdr:row>52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316BE-CE39-4083-8B16-75DA2D00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8678486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2FD16-0D9B-4CC9-A4FD-A3D94FEB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CE941-088D-4783-B4EC-F2C79E75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4B3AB7-9A0E-4D0C-9E26-72E320857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86928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6A1D7-5762-45C7-A579-1C5212E8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21328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152400</xdr:rowOff>
    </xdr:from>
    <xdr:to>
      <xdr:col>15</xdr:col>
      <xdr:colOff>267928</xdr:colOff>
      <xdr:row>35</xdr:row>
      <xdr:rowOff>162857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074C6-2139-4E70-8D78-B3D0E9CA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"/>
          <a:ext cx="8802328" cy="6677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X52" sqref="X5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14" si="0">N3</f>
        <v>0</v>
      </c>
      <c r="B3" s="49">
        <f t="shared" ref="B3:B14" si="1">Q3</f>
        <v>383.33333333333337</v>
      </c>
      <c r="C3" s="49">
        <f>B3*1.2</f>
        <v>460.00000000000006</v>
      </c>
      <c r="D3" s="49">
        <f t="shared" ref="D3:D14" si="2">C3*1.2</f>
        <v>552</v>
      </c>
      <c r="E3" s="50">
        <f t="shared" ref="E3:E14" si="3">R3</f>
        <v>6390000</v>
      </c>
      <c r="F3" s="49">
        <f t="shared" ref="F3:F14" si="4">ROUND((E3/B3),0)</f>
        <v>16670</v>
      </c>
      <c r="G3" s="49">
        <f t="shared" ref="G3:G14" si="5">ROUND((E3/C3),0)</f>
        <v>13891</v>
      </c>
      <c r="H3" s="49">
        <f t="shared" ref="H3:H14" si="6">ROUND((E3/D3),0)</f>
        <v>11576</v>
      </c>
      <c r="I3" s="49" t="e">
        <f>#REF!</f>
        <v>#REF!</v>
      </c>
      <c r="J3" s="49">
        <f t="shared" ref="J3:J14" si="7">S3</f>
        <v>0</v>
      </c>
      <c r="O3" s="51">
        <v>0</v>
      </c>
      <c r="P3" s="51">
        <v>460</v>
      </c>
      <c r="Q3" s="51">
        <f t="shared" ref="P3:Q14" si="8">P3/1.2</f>
        <v>383.33333333333337</v>
      </c>
      <c r="R3" s="52">
        <v>6390000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450</v>
      </c>
      <c r="C16" s="49">
        <f>B16*1.2</f>
        <v>540</v>
      </c>
      <c r="D16" s="49">
        <f t="shared" ref="D16:D32" si="34">C16*1.2</f>
        <v>648</v>
      </c>
      <c r="E16" s="50">
        <f t="shared" ref="E16:E32" si="35">R16</f>
        <v>10000000</v>
      </c>
      <c r="F16" s="49">
        <f t="shared" ref="F16:F32" si="36">ROUND((E16/B16),0)</f>
        <v>22222</v>
      </c>
      <c r="G16" s="49">
        <f t="shared" ref="G16:G32" si="37">ROUND((E16/C16),0)</f>
        <v>18519</v>
      </c>
      <c r="H16" s="49">
        <f t="shared" ref="H16:H32" si="38">ROUND((E16/D16),0)</f>
        <v>15432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450</v>
      </c>
      <c r="R16" s="52">
        <v>10000000</v>
      </c>
    </row>
    <row r="17" spans="1:18" s="51" customFormat="1" ht="14.25" customHeight="1" x14ac:dyDescent="0.25">
      <c r="A17" s="49">
        <f t="shared" si="32"/>
        <v>0</v>
      </c>
      <c r="B17" s="49">
        <f t="shared" si="33"/>
        <v>458.33333333333337</v>
      </c>
      <c r="C17" s="49">
        <f t="shared" ref="C17:C32" si="41">B17*1.2</f>
        <v>550</v>
      </c>
      <c r="D17" s="49">
        <f t="shared" si="34"/>
        <v>660</v>
      </c>
      <c r="E17" s="50">
        <f t="shared" si="35"/>
        <v>10000000</v>
      </c>
      <c r="F17" s="49">
        <f t="shared" si="36"/>
        <v>21818</v>
      </c>
      <c r="G17" s="49">
        <f t="shared" si="37"/>
        <v>18182</v>
      </c>
      <c r="H17" s="49">
        <f t="shared" si="38"/>
        <v>15152</v>
      </c>
      <c r="I17" s="49" t="e">
        <f>#REF!</f>
        <v>#REF!</v>
      </c>
      <c r="J17" s="49">
        <f t="shared" si="39"/>
        <v>0</v>
      </c>
      <c r="O17" s="51">
        <v>0</v>
      </c>
      <c r="P17" s="51">
        <v>550</v>
      </c>
      <c r="Q17" s="51">
        <f t="shared" si="40"/>
        <v>458.33333333333337</v>
      </c>
      <c r="R17" s="52">
        <v>10000000</v>
      </c>
    </row>
    <row r="18" spans="1:18" ht="14.25" customHeight="1" x14ac:dyDescent="0.25">
      <c r="A18" s="4">
        <f t="shared" si="32"/>
        <v>0</v>
      </c>
      <c r="B18" s="4">
        <f t="shared" si="33"/>
        <v>458.33333333333337</v>
      </c>
      <c r="C18" s="4">
        <f t="shared" si="41"/>
        <v>550</v>
      </c>
      <c r="D18" s="4">
        <f t="shared" si="34"/>
        <v>660</v>
      </c>
      <c r="E18" s="5">
        <f t="shared" si="35"/>
        <v>9500000</v>
      </c>
      <c r="F18" s="9">
        <f t="shared" si="36"/>
        <v>20727</v>
      </c>
      <c r="G18" s="9">
        <f t="shared" si="37"/>
        <v>17273</v>
      </c>
      <c r="H18" s="9">
        <f t="shared" si="38"/>
        <v>14394</v>
      </c>
      <c r="I18" s="4" t="e">
        <f>#REF!</f>
        <v>#REF!</v>
      </c>
      <c r="J18" s="4">
        <f t="shared" si="39"/>
        <v>0</v>
      </c>
      <c r="O18">
        <v>0</v>
      </c>
      <c r="P18">
        <v>550</v>
      </c>
      <c r="Q18">
        <f t="shared" si="40"/>
        <v>458.33333333333337</v>
      </c>
      <c r="R18" s="2">
        <v>9500000</v>
      </c>
    </row>
    <row r="19" spans="1:18" ht="14.25" customHeight="1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10000000</v>
      </c>
      <c r="F19" s="9">
        <f t="shared" si="36"/>
        <v>22222</v>
      </c>
      <c r="G19" s="9">
        <f t="shared" si="37"/>
        <v>18519</v>
      </c>
      <c r="H19" s="9">
        <f t="shared" si="38"/>
        <v>15432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10000000</v>
      </c>
    </row>
    <row r="20" spans="1:18" ht="14.25" customHeight="1" x14ac:dyDescent="0.25">
      <c r="A20" s="4">
        <f t="shared" si="32"/>
        <v>0</v>
      </c>
      <c r="B20" s="4">
        <f t="shared" si="33"/>
        <v>670</v>
      </c>
      <c r="C20" s="4">
        <f t="shared" si="41"/>
        <v>804</v>
      </c>
      <c r="D20" s="4">
        <f t="shared" si="34"/>
        <v>964.8</v>
      </c>
      <c r="E20" s="5">
        <f t="shared" si="35"/>
        <v>24000000</v>
      </c>
      <c r="F20" s="9">
        <f t="shared" si="36"/>
        <v>35821</v>
      </c>
      <c r="G20" s="9">
        <f t="shared" si="37"/>
        <v>29851</v>
      </c>
      <c r="H20" s="9">
        <f t="shared" si="38"/>
        <v>24876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670</v>
      </c>
      <c r="R20" s="2">
        <v>24000000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37</v>
      </c>
      <c r="F37">
        <v>41.8</v>
      </c>
      <c r="G37">
        <f>F37*10.764</f>
        <v>449.93519999999995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G39">
        <f>G37*1.2</f>
        <v>539.92223999999987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2000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24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-36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540*2500</f>
        <v>1350000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V46*24/60</f>
        <v>36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0.36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486000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450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21000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9450000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8964000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8067600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7171200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18675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5" sqref="S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9"/>
  <sheetViews>
    <sheetView workbookViewId="0">
      <selection activeCell="V20" sqref="V20"/>
    </sheetView>
  </sheetViews>
  <sheetFormatPr defaultRowHeight="15" x14ac:dyDescent="0.25"/>
  <cols>
    <col min="21" max="21" width="19.7109375" customWidth="1"/>
  </cols>
  <sheetData>
    <row r="1" spans="1:21" x14ac:dyDescent="0.25">
      <c r="A1" s="6"/>
    </row>
    <row r="12" spans="1:21" x14ac:dyDescent="0.25">
      <c r="U12">
        <v>6000000</v>
      </c>
    </row>
    <row r="13" spans="1:21" x14ac:dyDescent="0.25">
      <c r="U13">
        <v>360000</v>
      </c>
    </row>
    <row r="14" spans="1:21" x14ac:dyDescent="0.25">
      <c r="U14">
        <v>30000</v>
      </c>
    </row>
    <row r="15" spans="1:21" x14ac:dyDescent="0.25">
      <c r="U15">
        <f>SUM(U12:U14)</f>
        <v>6390000</v>
      </c>
    </row>
    <row r="19" spans="21:22" x14ac:dyDescent="0.25">
      <c r="U19">
        <v>16700</v>
      </c>
      <c r="V19">
        <f>U19*1.2</f>
        <v>20040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2024-07-24T05:41:47Z</dcterms:modified>
</cp:coreProperties>
</file>