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ANKAJ MANSINGKA  - BOM - Approx\"/>
    </mc:Choice>
  </mc:AlternateContent>
  <xr:revisionPtr revIDLastSave="0" documentId="13_ncr:1_{2DA82D72-4DA7-427A-856D-9A327FC9D2C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AA15" i="18" l="1"/>
  <c r="T19" i="17"/>
  <c r="R15" i="15"/>
  <c r="S14" i="15"/>
  <c r="R14" i="15"/>
  <c r="T13" i="13"/>
  <c r="W31" i="4" l="1"/>
  <c r="W36" i="4" l="1"/>
  <c r="W37" i="4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H9" i="4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Q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<sst xmlns="http://schemas.openxmlformats.org/spreadsheetml/2006/main" count="50" uniqueCount="43">
  <si>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</si>
  <si>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</si>
  <si>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</si>
  <si>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</si>
  <si>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</si>
  <si>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</si>
  <si>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</si>
  <si>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</si>
  <si>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</si>
  <si>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</si>
  <si>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</si>
  <si>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</si>
  <si>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</si>
  <si>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</si>
  <si>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</si>
  <si>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</si>
  <si>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</si>
  <si>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</si>
  <si>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</si>
  <si>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</si>
  <si>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</si>
  <si>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</si>
  <si>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</si>
  <si>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</si>
  <si>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</si>
  <si>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</si>
  <si>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</si>
  <si>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</si>
  <si>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</si>
  <si>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</si>
  <si>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</si>
  <si>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</si>
  <si>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</si>
  <si>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</si>
  <si>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</si>
  <si>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</si>
  <si>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</si>
  <si>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</si>
  <si>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</si>
  <si>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</si>
  <si>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Maharashtra ( Bhavani SHankar Road Branch ) - PANKAJ MANSINGKA &amp; MRS MRUDULA MANSINGKA</t>
  </si>
  <si>
    <t>Agree CA</t>
  </si>
  <si>
    <t>Approx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</si>
</sst>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43</xdr:row>
      <xdr:rowOff>77290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9DF164-9257-4423-9645-0A9E47C17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8115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220127</xdr:colOff>
      <xdr:row>48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E849E8-E1D2-44E1-B695-E184BDDA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35327" cy="90785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1</xdr:row>
      <xdr:rowOff>19050</xdr:rowOff>
    </xdr:from>
    <xdr:to>
      <xdr:col>14</xdr:col>
      <xdr:colOff>277291</xdr:colOff>
      <xdr:row>47</xdr:row>
      <xdr:rowOff>58378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D37579-B4AA-46BF-B3EB-BF8F512E3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575" y="209550"/>
          <a:ext cx="7640116" cy="880232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315390</xdr:colOff>
      <xdr:row>48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347F70-1CED-4DBD-B89C-27F732AF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630590" cy="91071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201244</xdr:colOff>
      <xdr:row>46</xdr:row>
      <xdr:rowOff>153618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FF429B-BB5E-49E2-80EF-3993B9397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735644" cy="8726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46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FD109B-3341-4247-97A6-F4779D6D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7659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180975</xdr:rowOff>
    </xdr:from>
    <xdr:to>
      <xdr:col>14</xdr:col>
      <xdr:colOff>267924</xdr:colOff>
      <xdr:row>37</xdr:row>
      <xdr:rowOff>105748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8331AF-CBCD-48DF-A64C-CFF24D93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80975"/>
          <a:ext cx="8773749" cy="6973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36</xdr:row>
      <xdr:rowOff>153305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F792B4-3531-4113-9EEC-EB3BBED9A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487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258402</xdr:colOff>
      <xdr:row>42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9402ED-815A-4897-8525-A9BEC5261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92802" cy="6801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35</xdr:row>
      <xdr:rowOff>124773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C7BD51-DB8F-425F-9D22-EB29885AD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6792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37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28CD99-4FFC-4934-9742-C52950776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6982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315560</xdr:colOff>
      <xdr:row>44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6E75F6-7216-448A-9DA8-A07C9D42E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49960" cy="81259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410653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E4DE94-A2D1-47D5-82E0-6EA4561FC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25853" cy="900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Y46" sqref="Y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905</v>
      </c>
      <c r="C3" s="4">
        <f>B3*1.2</f>
        <v>1086</v>
      </c>
      <c r="D3" s="4">
        <f t="shared" ref="D3:D14" si="2">C3*1.2</f>
        <v>1303.2</v>
      </c>
      <c r="E3" s="5">
        <f t="shared" ref="E3:E14" si="3">R3</f>
        <v>35500000</v>
      </c>
      <c r="F3" s="9">
        <f t="shared" ref="F3:F14" si="4">ROUND((E3/B3),0)</f>
        <v>39227</v>
      </c>
      <c r="G3" s="9">
        <f t="shared" ref="G3:G14" si="5">ROUND((E3/C3),0)</f>
        <v>32689</v>
      </c>
      <c r="H3" s="9">
        <f t="shared" ref="H3:H14" si="6">ROUND((E3/D3),0)</f>
        <v>27241</v>
      </c>
      <c r="I3" s="4" t="e">
        <f>#REF!</f>
        <v>#REF!</v>
      </c>
      <c r="J3" s="4">
        <f t="shared" ref="J3:J14" si="7">S3</f>
        <v>0</v>
      </c>
      <c r="O3">
        <v>0</v>
      </c>
      <c r="P3">
        <v>1086</v>
      </c>
      <c r="Q3">
        <f t="shared" ref="P3:Q14" si="8">P3/1.2</f>
        <v>905</v>
      </c>
      <c r="R3" s="2">
        <v>35500000</v>
      </c>
    </row>
    <row r="4" spans="1:20" x14ac:dyDescent="0.25">
      <c r="A4" s="4">
        <f t="shared" ref="A4:A9" si="9">N4</f>
        <v>0</v>
      </c>
      <c r="B4" s="4">
        <f t="shared" ref="B4:B9" si="10">Q4</f>
        <v>1640</v>
      </c>
      <c r="C4" s="4">
        <f t="shared" ref="C4:C9" si="11">B4*1.2</f>
        <v>1968</v>
      </c>
      <c r="D4" s="4">
        <f t="shared" ref="D4:D9" si="12">C4*1.2</f>
        <v>2361.6</v>
      </c>
      <c r="E4" s="5">
        <f t="shared" ref="E4:E9" si="13">R4</f>
        <v>70500000</v>
      </c>
      <c r="F4" s="9">
        <f t="shared" ref="F4:F9" si="14">ROUND((E4/B4),0)</f>
        <v>42988</v>
      </c>
      <c r="G4" s="9">
        <f t="shared" ref="G4:G9" si="15">ROUND((E4/C4),0)</f>
        <v>35823</v>
      </c>
      <c r="H4" s="9">
        <f t="shared" ref="H4:H9" si="16">ROUND((E4/D4),0)</f>
        <v>29853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1640</v>
      </c>
      <c r="R4" s="2">
        <v>70500000</v>
      </c>
    </row>
    <row r="5" spans="1:20" s="44" customFormat="1" x14ac:dyDescent="0.25">
      <c r="A5" s="42">
        <f t="shared" si="9"/>
        <v>0</v>
      </c>
      <c r="B5" s="42">
        <f t="shared" si="10"/>
        <v>1122</v>
      </c>
      <c r="C5" s="42">
        <f t="shared" si="11"/>
        <v>1346.3999999999999</v>
      </c>
      <c r="D5" s="42">
        <f t="shared" si="12"/>
        <v>1615.6799999999998</v>
      </c>
      <c r="E5" s="43">
        <f t="shared" si="13"/>
        <v>38629166</v>
      </c>
      <c r="F5" s="42">
        <f t="shared" si="14"/>
        <v>34429</v>
      </c>
      <c r="G5" s="42">
        <f t="shared" si="15"/>
        <v>28691</v>
      </c>
      <c r="H5" s="42">
        <f t="shared" si="16"/>
        <v>23909</v>
      </c>
      <c r="I5" s="42" t="e">
        <f>#REF!</f>
        <v>#REF!</v>
      </c>
      <c r="J5" s="42">
        <f t="shared" si="17"/>
        <v>0</v>
      </c>
      <c r="O5" s="44">
        <v>0</v>
      </c>
      <c r="P5" s="44">
        <f t="shared" si="18"/>
        <v>0</v>
      </c>
      <c r="Q5" s="44">
        <v>1122</v>
      </c>
      <c r="R5" s="45">
        <v>38629166</v>
      </c>
    </row>
    <row r="6" spans="1:20" s="50" customFormat="1" x14ac:dyDescent="0.25">
      <c r="A6" s="9">
        <f t="shared" si="9"/>
        <v>0</v>
      </c>
      <c r="B6" s="9">
        <f t="shared" si="10"/>
        <v>895</v>
      </c>
      <c r="C6" s="9">
        <f t="shared" si="11"/>
        <v>1074</v>
      </c>
      <c r="D6" s="9">
        <f t="shared" si="12"/>
        <v>1288.8</v>
      </c>
      <c r="E6" s="49">
        <f t="shared" si="13"/>
        <v>29100000</v>
      </c>
      <c r="F6" s="9">
        <f t="shared" si="14"/>
        <v>32514</v>
      </c>
      <c r="G6" s="9">
        <f t="shared" si="15"/>
        <v>27095</v>
      </c>
      <c r="H6" s="9">
        <f t="shared" si="16"/>
        <v>22579</v>
      </c>
      <c r="I6" s="9" t="e">
        <f>#REF!</f>
        <v>#REF!</v>
      </c>
      <c r="J6" s="9">
        <f t="shared" si="17"/>
        <v>2024</v>
      </c>
      <c r="O6" s="50">
        <v>0</v>
      </c>
      <c r="P6" s="50">
        <f t="shared" si="18"/>
        <v>0</v>
      </c>
      <c r="Q6" s="50">
        <v>895</v>
      </c>
      <c r="R6" s="51">
        <v>29100000</v>
      </c>
      <c r="S6" s="50">
        <v>2024</v>
      </c>
    </row>
    <row r="7" spans="1:20" x14ac:dyDescent="0.25">
      <c r="A7" s="4">
        <f t="shared" si="9"/>
        <v>0</v>
      </c>
      <c r="B7" s="4">
        <f t="shared" si="10"/>
        <v>895</v>
      </c>
      <c r="C7" s="4">
        <f t="shared" si="11"/>
        <v>1074</v>
      </c>
      <c r="D7" s="4">
        <f t="shared" si="12"/>
        <v>1288.8</v>
      </c>
      <c r="E7" s="5">
        <f t="shared" si="13"/>
        <v>29600000</v>
      </c>
      <c r="F7" s="9">
        <f t="shared" si="14"/>
        <v>33073</v>
      </c>
      <c r="G7" s="9">
        <f t="shared" si="15"/>
        <v>27561</v>
      </c>
      <c r="H7" s="9">
        <f t="shared" si="16"/>
        <v>22967</v>
      </c>
      <c r="I7" s="4" t="e">
        <f>#REF!</f>
        <v>#REF!</v>
      </c>
      <c r="J7" s="4">
        <f t="shared" si="17"/>
        <v>0</v>
      </c>
      <c r="O7">
        <v>0</v>
      </c>
      <c r="P7">
        <v>1074</v>
      </c>
      <c r="Q7">
        <f t="shared" ref="Q7" si="19">P7/1.2</f>
        <v>895</v>
      </c>
      <c r="R7" s="2">
        <v>29600000</v>
      </c>
    </row>
    <row r="8" spans="1:20" x14ac:dyDescent="0.25">
      <c r="A8" s="4">
        <f t="shared" si="9"/>
        <v>0</v>
      </c>
      <c r="B8" s="4">
        <f t="shared" si="10"/>
        <v>1693</v>
      </c>
      <c r="C8" s="4">
        <f t="shared" si="11"/>
        <v>2031.6</v>
      </c>
      <c r="D8" s="4">
        <f t="shared" si="12"/>
        <v>2437.9199999999996</v>
      </c>
      <c r="E8" s="5">
        <f t="shared" si="13"/>
        <v>52500000</v>
      </c>
      <c r="F8" s="9">
        <f t="shared" si="14"/>
        <v>31010</v>
      </c>
      <c r="G8" s="9">
        <f t="shared" si="15"/>
        <v>25842</v>
      </c>
      <c r="H8" s="9">
        <f t="shared" si="16"/>
        <v>21535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1693</v>
      </c>
      <c r="R8" s="2">
        <v>52500000</v>
      </c>
    </row>
    <row r="9" spans="1:20" s="44" customFormat="1" x14ac:dyDescent="0.25">
      <c r="A9" s="42">
        <f t="shared" si="9"/>
        <v>0</v>
      </c>
      <c r="B9" s="42">
        <f t="shared" si="10"/>
        <v>1563</v>
      </c>
      <c r="C9" s="42">
        <f t="shared" si="11"/>
        <v>1875.6</v>
      </c>
      <c r="D9" s="42">
        <f t="shared" si="12"/>
        <v>2250.7199999999998</v>
      </c>
      <c r="E9" s="43">
        <f t="shared" si="13"/>
        <v>54000000</v>
      </c>
      <c r="F9" s="42">
        <f t="shared" si="14"/>
        <v>34549</v>
      </c>
      <c r="G9" s="42">
        <f t="shared" si="15"/>
        <v>28791</v>
      </c>
      <c r="H9" s="42">
        <f t="shared" si="16"/>
        <v>23992</v>
      </c>
      <c r="I9" s="42" t="e">
        <f>#REF!</f>
        <v>#REF!</v>
      </c>
      <c r="J9" s="42">
        <f t="shared" si="17"/>
        <v>0</v>
      </c>
      <c r="O9" s="44">
        <v>0</v>
      </c>
      <c r="P9" s="44">
        <f t="shared" si="18"/>
        <v>0</v>
      </c>
      <c r="Q9" s="44">
        <v>1563</v>
      </c>
      <c r="R9" s="45">
        <v>54000000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2">N16</f>
        <v>0</v>
      </c>
      <c r="B16" s="4">
        <f t="shared" ref="B16:B28" si="33">Q16</f>
        <v>930</v>
      </c>
      <c r="C16" s="4">
        <f>B16*1.2</f>
        <v>1116</v>
      </c>
      <c r="D16" s="4">
        <f t="shared" ref="D16:D28" si="34">C16*1.2</f>
        <v>1339.2</v>
      </c>
      <c r="E16" s="5">
        <f t="shared" ref="E16:E28" si="35">R16</f>
        <v>33000000</v>
      </c>
      <c r="F16" s="9">
        <f t="shared" ref="F16:F28" si="36">ROUND((E16/B16),0)</f>
        <v>35484</v>
      </c>
      <c r="G16" s="9">
        <f t="shared" ref="G16:G28" si="37">ROUND((E16/C16),0)</f>
        <v>29570</v>
      </c>
      <c r="H16" s="9">
        <f t="shared" ref="H16:H28" si="38">ROUND((E16/D16),0)</f>
        <v>24642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930</v>
      </c>
      <c r="R16" s="2">
        <v>33000000</v>
      </c>
    </row>
    <row r="17" spans="1:25" s="44" customFormat="1" x14ac:dyDescent="0.25">
      <c r="A17" s="42">
        <f t="shared" si="32"/>
        <v>0</v>
      </c>
      <c r="B17" s="42">
        <f t="shared" si="33"/>
        <v>925</v>
      </c>
      <c r="C17" s="42">
        <f t="shared" ref="C17:C28" si="41">B17*1.2</f>
        <v>1110</v>
      </c>
      <c r="D17" s="42">
        <f t="shared" si="34"/>
        <v>1332</v>
      </c>
      <c r="E17" s="43">
        <f t="shared" si="35"/>
        <v>35000000</v>
      </c>
      <c r="F17" s="42">
        <f t="shared" si="36"/>
        <v>37838</v>
      </c>
      <c r="G17" s="42">
        <f t="shared" si="37"/>
        <v>31532</v>
      </c>
      <c r="H17" s="42">
        <f t="shared" si="38"/>
        <v>26276</v>
      </c>
      <c r="I17" s="42" t="e">
        <f>#REF!</f>
        <v>#REF!</v>
      </c>
      <c r="J17" s="42">
        <f t="shared" si="39"/>
        <v>0</v>
      </c>
      <c r="O17" s="44">
        <v>0</v>
      </c>
      <c r="P17" s="44">
        <f t="shared" si="40"/>
        <v>0</v>
      </c>
      <c r="Q17" s="44">
        <v>925</v>
      </c>
      <c r="R17" s="45">
        <v>35000000</v>
      </c>
    </row>
    <row r="18" spans="1:25" x14ac:dyDescent="0.25">
      <c r="A18" s="4">
        <f t="shared" si="32"/>
        <v>0</v>
      </c>
      <c r="B18" s="4">
        <f t="shared" si="33"/>
        <v>2280</v>
      </c>
      <c r="C18" s="4">
        <f t="shared" si="41"/>
        <v>2736</v>
      </c>
      <c r="D18" s="4">
        <f t="shared" si="34"/>
        <v>3283.2</v>
      </c>
      <c r="E18" s="5">
        <f t="shared" si="35"/>
        <v>105000000</v>
      </c>
      <c r="F18" s="9">
        <f t="shared" si="36"/>
        <v>46053</v>
      </c>
      <c r="G18" s="9">
        <f t="shared" si="37"/>
        <v>38377</v>
      </c>
      <c r="H18" s="9">
        <f t="shared" si="38"/>
        <v>31981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2280</v>
      </c>
      <c r="R18" s="2">
        <v>105000000</v>
      </c>
    </row>
    <row r="19" spans="1:25" x14ac:dyDescent="0.25">
      <c r="A19" s="4">
        <f t="shared" si="32"/>
        <v>0</v>
      </c>
      <c r="B19" s="4">
        <f t="shared" si="33"/>
        <v>1650</v>
      </c>
      <c r="C19" s="4">
        <f t="shared" si="41"/>
        <v>1980</v>
      </c>
      <c r="D19" s="4">
        <f t="shared" si="34"/>
        <v>2376</v>
      </c>
      <c r="E19" s="5">
        <f t="shared" si="35"/>
        <v>60000000</v>
      </c>
      <c r="F19" s="9">
        <f t="shared" si="36"/>
        <v>36364</v>
      </c>
      <c r="G19" s="9">
        <f t="shared" si="37"/>
        <v>30303</v>
      </c>
      <c r="H19" s="9">
        <f t="shared" si="38"/>
        <v>25253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1650</v>
      </c>
      <c r="R19" s="2">
        <v>60000000</v>
      </c>
    </row>
    <row r="20" spans="1:25" x14ac:dyDescent="0.25">
      <c r="A20" s="4">
        <f t="shared" si="32"/>
        <v>0</v>
      </c>
      <c r="B20" s="4">
        <f t="shared" si="33"/>
        <v>1661</v>
      </c>
      <c r="C20" s="4">
        <f t="shared" si="41"/>
        <v>1993.1999999999998</v>
      </c>
      <c r="D20" s="4">
        <f t="shared" si="34"/>
        <v>2391.8399999999997</v>
      </c>
      <c r="E20" s="5">
        <f t="shared" si="35"/>
        <v>61000000</v>
      </c>
      <c r="F20" s="9">
        <f t="shared" si="36"/>
        <v>36725</v>
      </c>
      <c r="G20" s="9">
        <f t="shared" si="37"/>
        <v>30604</v>
      </c>
      <c r="H20" s="9">
        <f t="shared" si="38"/>
        <v>25503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1661</v>
      </c>
      <c r="R20" s="2">
        <v>61000000</v>
      </c>
    </row>
    <row r="21" spans="1:25" x14ac:dyDescent="0.25">
      <c r="A21" s="4">
        <f t="shared" si="32"/>
        <v>0</v>
      </c>
      <c r="B21" s="4">
        <f t="shared" si="33"/>
        <v>2450</v>
      </c>
      <c r="C21" s="4">
        <f t="shared" si="41"/>
        <v>2940</v>
      </c>
      <c r="D21" s="4">
        <f t="shared" si="34"/>
        <v>3528</v>
      </c>
      <c r="E21" s="5">
        <f t="shared" si="35"/>
        <v>90000000</v>
      </c>
      <c r="F21" s="9">
        <f t="shared" si="36"/>
        <v>36735</v>
      </c>
      <c r="G21" s="9">
        <f t="shared" si="37"/>
        <v>30612</v>
      </c>
      <c r="H21" s="9">
        <f t="shared" si="38"/>
        <v>25510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2450</v>
      </c>
      <c r="R21" s="2">
        <v>90000000</v>
      </c>
    </row>
    <row r="22" spans="1:25" x14ac:dyDescent="0.25">
      <c r="A22" s="4">
        <f t="shared" ref="A22:A24" si="42">N22</f>
        <v>0</v>
      </c>
      <c r="B22" s="4">
        <f t="shared" ref="B22:B24" si="43">Q22</f>
        <v>880</v>
      </c>
      <c r="C22" s="4">
        <f t="shared" ref="C22:C24" si="44">B22*1.2</f>
        <v>1056</v>
      </c>
      <c r="D22" s="4">
        <f t="shared" ref="D22:D24" si="45">C22*1.2</f>
        <v>1267.2</v>
      </c>
      <c r="E22" s="5">
        <f t="shared" ref="E22:E24" si="46">R22</f>
        <v>30900000</v>
      </c>
      <c r="F22" s="9">
        <f t="shared" ref="F22:F24" si="47">ROUND((E22/B22),0)</f>
        <v>35114</v>
      </c>
      <c r="G22" s="9">
        <f t="shared" ref="G22:G24" si="48">ROUND((E22/C22),0)</f>
        <v>29261</v>
      </c>
      <c r="H22" s="9">
        <f t="shared" ref="H22:H24" si="49">ROUND((E22/D22),0)</f>
        <v>24384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880</v>
      </c>
      <c r="R22" s="2">
        <v>30900000</v>
      </c>
    </row>
    <row r="23" spans="1:25" x14ac:dyDescent="0.25">
      <c r="A23" s="4">
        <f t="shared" si="42"/>
        <v>0</v>
      </c>
      <c r="B23" s="4">
        <f t="shared" si="43"/>
        <v>1700</v>
      </c>
      <c r="C23" s="4">
        <f t="shared" si="44"/>
        <v>2040</v>
      </c>
      <c r="D23" s="4">
        <f t="shared" si="45"/>
        <v>2448</v>
      </c>
      <c r="E23" s="5">
        <f t="shared" si="46"/>
        <v>46100000</v>
      </c>
      <c r="F23" s="9">
        <f t="shared" si="47"/>
        <v>27118</v>
      </c>
      <c r="G23" s="9">
        <f t="shared" si="48"/>
        <v>22598</v>
      </c>
      <c r="H23" s="9">
        <f t="shared" si="49"/>
        <v>18832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1700</v>
      </c>
      <c r="R23" s="2">
        <v>46100000</v>
      </c>
    </row>
    <row r="24" spans="1:25" x14ac:dyDescent="0.25">
      <c r="A24" s="4">
        <f t="shared" si="42"/>
        <v>0</v>
      </c>
      <c r="B24" s="4">
        <f t="shared" si="43"/>
        <v>868</v>
      </c>
      <c r="C24" s="4">
        <f t="shared" si="44"/>
        <v>1041.5999999999999</v>
      </c>
      <c r="D24" s="4">
        <f t="shared" si="45"/>
        <v>1249.9199999999998</v>
      </c>
      <c r="E24" s="5">
        <f t="shared" si="46"/>
        <v>32000000</v>
      </c>
      <c r="F24" s="9">
        <f t="shared" si="47"/>
        <v>36866</v>
      </c>
      <c r="G24" s="9">
        <f t="shared" si="48"/>
        <v>30722</v>
      </c>
      <c r="H24" s="9">
        <f t="shared" si="49"/>
        <v>25602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868</v>
      </c>
      <c r="R24" s="2">
        <v>32000000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1383.3333333333335</v>
      </c>
      <c r="C26" s="4">
        <f t="shared" si="41"/>
        <v>1660.0000000000002</v>
      </c>
      <c r="D26" s="4">
        <f t="shared" si="34"/>
        <v>1992.0000000000002</v>
      </c>
      <c r="E26" s="5">
        <f t="shared" si="35"/>
        <v>600000000</v>
      </c>
      <c r="F26" s="9">
        <f t="shared" si="36"/>
        <v>433735</v>
      </c>
      <c r="G26" s="9">
        <f t="shared" si="37"/>
        <v>361446</v>
      </c>
      <c r="H26" s="9">
        <f t="shared" si="38"/>
        <v>301205</v>
      </c>
      <c r="I26" s="4" t="e">
        <f>#REF!</f>
        <v>#REF!</v>
      </c>
      <c r="J26" s="4">
        <f t="shared" si="39"/>
        <v>0</v>
      </c>
      <c r="O26">
        <v>0</v>
      </c>
      <c r="P26">
        <v>1660</v>
      </c>
      <c r="Q26">
        <f t="shared" si="40"/>
        <v>1383.3333333333335</v>
      </c>
      <c r="R26" s="2">
        <v>600000000</v>
      </c>
    </row>
    <row r="27" spans="1:25" s="44" customFormat="1" x14ac:dyDescent="0.25">
      <c r="A27" s="42">
        <f t="shared" si="32"/>
        <v>0</v>
      </c>
      <c r="B27" s="42">
        <f t="shared" si="33"/>
        <v>1500</v>
      </c>
      <c r="C27" s="42">
        <f t="shared" si="41"/>
        <v>1800</v>
      </c>
      <c r="D27" s="42">
        <f t="shared" si="34"/>
        <v>2160</v>
      </c>
      <c r="E27" s="43">
        <f t="shared" si="35"/>
        <v>60000000</v>
      </c>
      <c r="F27" s="42">
        <f t="shared" si="36"/>
        <v>40000</v>
      </c>
      <c r="G27" s="42">
        <f t="shared" si="37"/>
        <v>33333</v>
      </c>
      <c r="H27" s="42">
        <f t="shared" si="38"/>
        <v>27778</v>
      </c>
      <c r="I27" s="42" t="e">
        <f>#REF!</f>
        <v>#REF!</v>
      </c>
      <c r="J27" s="42">
        <f t="shared" si="39"/>
        <v>0</v>
      </c>
      <c r="O27" s="44">
        <v>0</v>
      </c>
      <c r="P27" s="44">
        <f t="shared" si="40"/>
        <v>0</v>
      </c>
      <c r="Q27" s="44">
        <v>1500</v>
      </c>
      <c r="R27" s="45">
        <v>60000000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37000</v>
      </c>
      <c r="X29" s="20" t="s">
        <v>39</v>
      </c>
      <c r="Y29" t="s">
        <v>42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5" ht="15.75" x14ac:dyDescent="0.25">
      <c r="E31" t="s">
        <v>41</v>
      </c>
      <c r="F31" s="7">
        <v>2238</v>
      </c>
      <c r="S31" s="10"/>
      <c r="T31" s="10"/>
      <c r="U31" s="17" t="s">
        <v>15</v>
      </c>
      <c r="V31" s="18"/>
      <c r="W31" s="19">
        <f>W29-W30</f>
        <v>34000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48</v>
      </c>
      <c r="X34" s="41">
        <v>2012</v>
      </c>
      <c r="Y34" t="s">
        <v>42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7" t="s">
        <v>40</v>
      </c>
      <c r="Q36" s="47"/>
      <c r="R36" s="47"/>
      <c r="S36" s="47"/>
      <c r="T36" s="48"/>
      <c r="U36" s="21" t="s">
        <v>20</v>
      </c>
      <c r="V36" s="23"/>
      <c r="W36" s="24">
        <f>90*W33/W35</f>
        <v>18</v>
      </c>
      <c r="X36" s="24"/>
    </row>
    <row r="37" spans="15:25" ht="15.75" x14ac:dyDescent="0.25">
      <c r="U37" s="17"/>
      <c r="V37" s="26"/>
      <c r="W37" s="27">
        <f>W36%</f>
        <v>0.18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540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2460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34000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36460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2238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81597480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73437732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65277984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6714000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169994.75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5" sqref="R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S18" sqref="S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S11" sqref="S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D2591-05F0-4783-8B00-58EF51F8A803}">
  <dimension ref="A1"/>
  <sheetViews>
    <sheetView workbookViewId="0">
      <selection activeCell="T26" sqref="T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3:T44"/>
  <sheetViews>
    <sheetView zoomScaleNormal="100" workbookViewId="0">
      <selection activeCell="T13" sqref="T13"/>
    </sheetView>
  </sheetViews>
  <sheetFormatPr defaultRowHeight="15" x14ac:dyDescent="0.25"/>
  <sheetData>
    <row r="13" spans="19:20" x14ac:dyDescent="0.25">
      <c r="S13">
        <v>100.86</v>
      </c>
      <c r="T13">
        <f>S13*10.764</f>
        <v>1085.6570399999998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5"/>
  <sheetViews>
    <sheetView zoomScaleNormal="100" workbookViewId="0">
      <selection activeCell="R14" sqref="R14"/>
    </sheetView>
  </sheetViews>
  <sheetFormatPr defaultRowHeight="15" x14ac:dyDescent="0.25"/>
  <sheetData>
    <row r="2" spans="1:19" x14ac:dyDescent="0.25">
      <c r="A2" s="6"/>
    </row>
    <row r="12" spans="1:19" x14ac:dyDescent="0.25">
      <c r="R12">
        <v>100.85</v>
      </c>
    </row>
    <row r="13" spans="1:19" x14ac:dyDescent="0.25">
      <c r="R13">
        <v>3.35</v>
      </c>
    </row>
    <row r="14" spans="1:19" x14ac:dyDescent="0.25">
      <c r="R14">
        <f>SUM(R12:R13)</f>
        <v>104.19999999999999</v>
      </c>
      <c r="S14">
        <f>R14*1.1</f>
        <v>114.61999999999999</v>
      </c>
    </row>
    <row r="15" spans="1:19" x14ac:dyDescent="0.25">
      <c r="R15">
        <f>R14*10.764</f>
        <v>1121.6087999999997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S15" sqref="S15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9:T19"/>
  <sheetViews>
    <sheetView topLeftCell="A7" zoomScaleNormal="100" workbookViewId="0">
      <selection activeCell="T19" sqref="T19"/>
    </sheetView>
  </sheetViews>
  <sheetFormatPr defaultRowHeight="15" x14ac:dyDescent="0.25"/>
  <sheetData>
    <row r="19" spans="19:20" x14ac:dyDescent="0.25">
      <c r="S19">
        <v>99.8</v>
      </c>
      <c r="T19">
        <f>S19*10.764</f>
        <v>1074.2471999999998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Z15:AA15"/>
  <sheetViews>
    <sheetView topLeftCell="F1" zoomScaleNormal="100" workbookViewId="0">
      <selection activeCell="AA18" sqref="AA18"/>
    </sheetView>
  </sheetViews>
  <sheetFormatPr defaultRowHeight="15" x14ac:dyDescent="0.25"/>
  <sheetData>
    <row r="15" spans="26:27" x14ac:dyDescent="0.25">
      <c r="Z15">
        <v>157.28</v>
      </c>
      <c r="AA15">
        <f>Z15*10.764</f>
        <v>1692.96192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6" workbookViewId="0">
      <selection activeCell="S17" sqref="S1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2024-07-29T05:59:19Z</dcterms:modified>
</cp:coreProperties>
</file>