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KASHCHANDRA AMBIKA RAI  - Janseva\"/>
    </mc:Choice>
  </mc:AlternateContent>
  <xr:revisionPtr revIDLastSave="0" documentId="13_ncr:1_{8126C1AF-A4FF-42DF-81C0-03E35B1FB0F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8" i="14" l="1"/>
  <c r="G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<sst xmlns="http://schemas.openxmlformats.org/spreadsheetml/2006/main" count="49" uniqueCount="42">
  <si>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</si>
  <si>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</si>
  <si>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</si>
  <si>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</si>
  <si>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</si>
  <si>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</si>
  <si>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</si>
  <si>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</si>
  <si>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</si>
  <si>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</si>
  <si>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</si>
  <si>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</si>
  <si>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</si>
  <si>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</si>
  <si>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</si>
  <si>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</si>
  <si>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</si>
  <si>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</si>
  <si>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</si>
  <si>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</si>
  <si>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</si>
  <si>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</si>
  <si>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</si>
  <si>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</si>
  <si>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</si>
  <si>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</si>
  <si>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</si>
  <si>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</si>
  <si>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</si>
  <si>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</si>
  <si>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</si>
  <si>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</si>
  <si>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</si>
  <si>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</si>
  <si>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</si>
  <si>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</si>
  <si>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</si>
  <si>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</si>
  <si>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Janaseva Sahakari Bank ( Borivali (East) Branch ) - PRAKASHCHANDRA AMBIKA RAI / ANKUSH PRAKASHCHANDRA RAI</t>
  </si>
  <si>
    <t>Agree CA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</si>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</sst>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239264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C815E-99CF-4220-B6E7-AEAABEAF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164064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42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92DC7-69B6-4591-A8B7-4451D156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6944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41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6CBF5-28BD-4718-9E2A-F2960E58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7735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ED0E4-D3DB-44DD-9257-8B11A49C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424D9-9D9F-4EF2-A3A1-FFEB8CBC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453F9-C19A-4528-899A-FD63DE90A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641</v>
      </c>
      <c r="C3" s="44">
        <f>B3*1.2</f>
        <v>769.19999999999993</v>
      </c>
      <c r="D3" s="44">
        <f t="shared" ref="D3:D14" si="2">C3*1.2</f>
        <v>923.03999999999985</v>
      </c>
      <c r="E3" s="45">
        <f t="shared" ref="E3:E14" si="3">R3</f>
        <v>16400000</v>
      </c>
      <c r="F3" s="44">
        <f t="shared" ref="F3:F14" si="4">ROUND((E3/B3),0)</f>
        <v>25585</v>
      </c>
      <c r="G3" s="44">
        <f t="shared" ref="G3:G14" si="5">ROUND((E3/C3),0)</f>
        <v>21321</v>
      </c>
      <c r="H3" s="44">
        <f t="shared" ref="H3:H14" si="6">ROUND((E3/D3),0)</f>
        <v>17767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641</v>
      </c>
      <c r="R3" s="47">
        <v>16400000</v>
      </c>
    </row>
    <row r="4" spans="1:20" x14ac:dyDescent="0.25">
      <c r="A4" s="4">
        <f t="shared" ref="A4:A9" si="9">N4</f>
        <v>0</v>
      </c>
      <c r="B4" s="4">
        <f t="shared" ref="B4:B9" si="10">Q4</f>
        <v>659</v>
      </c>
      <c r="C4" s="4">
        <f t="shared" ref="C4:C9" si="11">B4*1.2</f>
        <v>790.8</v>
      </c>
      <c r="D4" s="4">
        <f t="shared" ref="D4:D9" si="12">C4*1.2</f>
        <v>948.95999999999992</v>
      </c>
      <c r="E4" s="5">
        <f t="shared" ref="E4:E9" si="13">R4</f>
        <v>10100000</v>
      </c>
      <c r="F4" s="9">
        <f t="shared" ref="F4:F9" si="14">ROUND((E4/B4),0)</f>
        <v>15326</v>
      </c>
      <c r="G4" s="9">
        <f t="shared" ref="G4:G9" si="15">ROUND((E4/C4),0)</f>
        <v>12772</v>
      </c>
      <c r="H4" s="9">
        <f t="shared" ref="H4:H9" si="16">ROUND((E4/D4),0)</f>
        <v>10643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659</v>
      </c>
      <c r="R4" s="2">
        <v>10100000</v>
      </c>
    </row>
    <row r="5" spans="1:20" x14ac:dyDescent="0.25">
      <c r="A5" s="4">
        <f t="shared" si="9"/>
        <v>0</v>
      </c>
      <c r="B5" s="4">
        <f t="shared" si="10"/>
        <v>640.83333333333337</v>
      </c>
      <c r="C5" s="4">
        <f t="shared" si="11"/>
        <v>769</v>
      </c>
      <c r="D5" s="4">
        <f t="shared" si="12"/>
        <v>922.8</v>
      </c>
      <c r="E5" s="5">
        <f t="shared" si="13"/>
        <v>16400000</v>
      </c>
      <c r="F5" s="9">
        <f t="shared" si="14"/>
        <v>25592</v>
      </c>
      <c r="G5" s="9">
        <f t="shared" si="15"/>
        <v>21326</v>
      </c>
      <c r="H5" s="9">
        <f t="shared" si="16"/>
        <v>17772</v>
      </c>
      <c r="I5" s="4" t="e">
        <f>#REF!</f>
        <v>#REF!</v>
      </c>
      <c r="J5" s="4">
        <f t="shared" si="17"/>
        <v>0</v>
      </c>
      <c r="O5">
        <v>0</v>
      </c>
      <c r="P5">
        <v>769</v>
      </c>
      <c r="Q5">
        <f t="shared" ref="Q5:Q9" si="19">P5/1.2</f>
        <v>640.83333333333337</v>
      </c>
      <c r="R5" s="2">
        <v>16400000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2500</v>
      </c>
      <c r="C16" s="4">
        <f>B16*1.2</f>
        <v>3000</v>
      </c>
      <c r="D16" s="4">
        <f t="shared" ref="D16:D28" si="34">C16*1.2</f>
        <v>3600</v>
      </c>
      <c r="E16" s="5">
        <f t="shared" ref="E16:E28" si="35">R16</f>
        <v>32000000</v>
      </c>
      <c r="F16" s="9">
        <f t="shared" ref="F16:F28" si="36">ROUND((E16/B16),0)</f>
        <v>12800</v>
      </c>
      <c r="G16" s="9">
        <f t="shared" ref="G16:G28" si="37">ROUND((E16/C16),0)</f>
        <v>10667</v>
      </c>
      <c r="H16" s="9">
        <f t="shared" ref="H16:H28" si="38">ROUND((E16/D16),0)</f>
        <v>8889</v>
      </c>
      <c r="I16" s="4" t="e">
        <f>#REF!</f>
        <v>#REF!</v>
      </c>
      <c r="J16" s="4">
        <f t="shared" ref="J16:J28" si="39">S16</f>
        <v>0</v>
      </c>
      <c r="O16">
        <v>0</v>
      </c>
      <c r="P16">
        <v>3000</v>
      </c>
      <c r="Q16">
        <f t="shared" ref="P16:Q28" si="40">P16/1.2</f>
        <v>2500</v>
      </c>
      <c r="R16" s="2">
        <v>32000000</v>
      </c>
    </row>
    <row r="17" spans="1:24" s="46" customFormat="1" x14ac:dyDescent="0.25">
      <c r="A17" s="44">
        <f t="shared" si="32"/>
        <v>0</v>
      </c>
      <c r="B17" s="44">
        <f t="shared" si="33"/>
        <v>700</v>
      </c>
      <c r="C17" s="44">
        <f t="shared" ref="C17:C28" si="41">B17*1.2</f>
        <v>840</v>
      </c>
      <c r="D17" s="44">
        <f t="shared" si="34"/>
        <v>1008</v>
      </c>
      <c r="E17" s="45">
        <f t="shared" si="35"/>
        <v>21500000</v>
      </c>
      <c r="F17" s="44">
        <f t="shared" si="36"/>
        <v>30714</v>
      </c>
      <c r="G17" s="44">
        <f t="shared" si="37"/>
        <v>25595</v>
      </c>
      <c r="H17" s="44">
        <f t="shared" si="38"/>
        <v>21329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700</v>
      </c>
      <c r="R17" s="47">
        <v>21500000</v>
      </c>
    </row>
    <row r="18" spans="1:24" x14ac:dyDescent="0.25">
      <c r="A18" s="4">
        <f t="shared" si="32"/>
        <v>0</v>
      </c>
      <c r="B18" s="4">
        <f t="shared" si="33"/>
        <v>950</v>
      </c>
      <c r="C18" s="4">
        <f t="shared" si="41"/>
        <v>1140</v>
      </c>
      <c r="D18" s="4">
        <f t="shared" si="34"/>
        <v>1368</v>
      </c>
      <c r="E18" s="5">
        <f t="shared" si="35"/>
        <v>25000000</v>
      </c>
      <c r="F18" s="9">
        <f t="shared" si="36"/>
        <v>26316</v>
      </c>
      <c r="G18" s="9">
        <f t="shared" si="37"/>
        <v>21930</v>
      </c>
      <c r="H18" s="9">
        <f t="shared" si="38"/>
        <v>18275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950</v>
      </c>
      <c r="R18" s="2">
        <v>25000000</v>
      </c>
    </row>
    <row r="19" spans="1:24" x14ac:dyDescent="0.25">
      <c r="A19" s="4">
        <f t="shared" si="32"/>
        <v>0</v>
      </c>
      <c r="B19" s="4">
        <f t="shared" si="33"/>
        <v>916.66666666666674</v>
      </c>
      <c r="C19" s="4">
        <f t="shared" si="41"/>
        <v>1100</v>
      </c>
      <c r="D19" s="4">
        <f t="shared" si="34"/>
        <v>1320</v>
      </c>
      <c r="E19" s="5">
        <f t="shared" si="35"/>
        <v>23000000</v>
      </c>
      <c r="F19" s="9">
        <f t="shared" si="36"/>
        <v>25091</v>
      </c>
      <c r="G19" s="9">
        <f t="shared" si="37"/>
        <v>20909</v>
      </c>
      <c r="H19" s="9">
        <f t="shared" si="38"/>
        <v>17424</v>
      </c>
      <c r="I19" s="4" t="e">
        <f>#REF!</f>
        <v>#REF!</v>
      </c>
      <c r="J19" s="4">
        <f t="shared" si="39"/>
        <v>0</v>
      </c>
      <c r="O19">
        <v>0</v>
      </c>
      <c r="P19">
        <v>1100</v>
      </c>
      <c r="Q19">
        <f t="shared" si="40"/>
        <v>916.66666666666674</v>
      </c>
      <c r="R19" s="2">
        <v>23000000</v>
      </c>
    </row>
    <row r="20" spans="1:24" s="46" customFormat="1" x14ac:dyDescent="0.25">
      <c r="A20" s="44">
        <f t="shared" si="32"/>
        <v>0</v>
      </c>
      <c r="B20" s="44">
        <f t="shared" si="33"/>
        <v>1000</v>
      </c>
      <c r="C20" s="44">
        <f t="shared" si="41"/>
        <v>1200</v>
      </c>
      <c r="D20" s="44">
        <f t="shared" si="34"/>
        <v>1440</v>
      </c>
      <c r="E20" s="45">
        <f t="shared" si="35"/>
        <v>30500000</v>
      </c>
      <c r="F20" s="44">
        <f t="shared" si="36"/>
        <v>30500</v>
      </c>
      <c r="G20" s="44">
        <f t="shared" si="37"/>
        <v>25417</v>
      </c>
      <c r="H20" s="44">
        <f t="shared" si="38"/>
        <v>21181</v>
      </c>
      <c r="I20" s="44" t="e">
        <f>#REF!</f>
        <v>#REF!</v>
      </c>
      <c r="J20" s="44">
        <f t="shared" si="39"/>
        <v>0</v>
      </c>
      <c r="O20" s="46">
        <v>0</v>
      </c>
      <c r="P20" s="46">
        <v>1200</v>
      </c>
      <c r="Q20" s="46">
        <f t="shared" si="40"/>
        <v>1000</v>
      </c>
      <c r="R20" s="47">
        <v>30500000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19000</v>
      </c>
      <c r="X31" s="22"/>
    </row>
    <row r="32" spans="1:24" ht="15.75" x14ac:dyDescent="0.25">
      <c r="E32" t="s">
        <v>39</v>
      </c>
      <c r="F32" s="7">
        <v>463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23</v>
      </c>
      <c r="X33" s="25">
        <v>2024</v>
      </c>
    </row>
    <row r="34" spans="6:25" ht="15.75" x14ac:dyDescent="0.25">
      <c r="F34" s="7">
        <v>51.63</v>
      </c>
      <c r="G34">
        <f>F34*10.764</f>
        <v>555.74531999999999</v>
      </c>
      <c r="S34" s="10"/>
      <c r="T34" s="10"/>
      <c r="U34" s="17" t="s">
        <v>18</v>
      </c>
      <c r="V34" s="23"/>
      <c r="W34" s="24">
        <f>W35-W33</f>
        <v>37</v>
      </c>
      <c r="X34" s="31">
        <v>2001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59.25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34.5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19000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21500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556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11954000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10758600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9563200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1390000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24904.166666666668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8:U18"/>
  <sheetViews>
    <sheetView topLeftCell="A6" workbookViewId="0">
      <selection activeCell="U22" sqref="U22"/>
    </sheetView>
  </sheetViews>
  <sheetFormatPr defaultRowHeight="15" x14ac:dyDescent="0.25"/>
  <sheetData>
    <row r="18" spans="20:21" x14ac:dyDescent="0.25">
      <c r="T18">
        <v>71.48</v>
      </c>
      <c r="U18">
        <f>T18*10.764</f>
        <v>769.41071999999997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2" sqref="P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2024-07-22T05:07:09Z</dcterms:modified>
</cp:coreProperties>
</file>