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6AA7534E-9182-4F91-8594-F67C4DC24CB8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1" l="1"/>
  <c r="B20" i="1"/>
  <c r="B19" i="1"/>
  <c r="F17" i="1"/>
  <c r="I32" i="1" l="1"/>
  <c r="C33" i="1"/>
  <c r="B22" i="1"/>
  <c r="C32" i="1"/>
  <c r="C31" i="1"/>
  <c r="C30" i="1"/>
  <c r="C29" i="1"/>
  <c r="E17" i="1"/>
  <c r="E20" i="1" s="1"/>
  <c r="E6" i="1"/>
  <c r="F43" i="1" l="1"/>
  <c r="G43" i="1" s="1"/>
  <c r="C43" i="1"/>
  <c r="F42" i="1"/>
  <c r="C42" i="1"/>
  <c r="C41" i="1"/>
  <c r="C40" i="1"/>
  <c r="F40" i="1"/>
  <c r="G40" i="1" s="1"/>
  <c r="B10" i="1"/>
  <c r="B11" i="1" s="1"/>
  <c r="B8" i="1"/>
  <c r="B6" i="1"/>
  <c r="B5" i="1"/>
  <c r="B14" i="1" s="1"/>
  <c r="G42" i="1" l="1"/>
  <c r="B12" i="1"/>
  <c r="B13" i="1" s="1"/>
  <c r="B15" i="1" s="1"/>
  <c r="C39" i="1"/>
  <c r="C38" i="1"/>
  <c r="C37" i="1"/>
  <c r="B17" i="1" l="1"/>
  <c r="I37" i="1"/>
  <c r="I33" i="1"/>
  <c r="B23" i="1" l="1"/>
  <c r="I29" i="1"/>
  <c r="I34" i="1"/>
  <c r="F29" i="1"/>
  <c r="G29" i="1" l="1"/>
  <c r="F30" i="1"/>
  <c r="G30" i="1"/>
  <c r="F31" i="1"/>
  <c r="G31" i="1"/>
  <c r="F32" i="1"/>
  <c r="G32" i="1"/>
  <c r="F33" i="1"/>
  <c r="G33" i="1"/>
  <c r="F34" i="1"/>
  <c r="G34" i="1"/>
  <c r="F35" i="1"/>
  <c r="G35" i="1"/>
  <c r="F37" i="1"/>
  <c r="G37" i="1" s="1"/>
  <c r="F38" i="1"/>
  <c r="G38" i="1" s="1"/>
  <c r="G39" i="1"/>
  <c r="I30" i="1" l="1"/>
  <c r="H34" i="1" l="1"/>
  <c r="H33" i="1"/>
  <c r="H35" i="1"/>
  <c r="H29" i="1" l="1"/>
  <c r="H30" i="1" l="1"/>
  <c r="H31" i="1"/>
  <c r="H32" i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<sst xmlns="http://schemas.openxmlformats.org/spreadsheetml/2006/main" count="32" uniqueCount="30">
  <si>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</si>
  <si>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</si>
  <si>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</si>
  <si>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</si>
  <si>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</si>
  <si>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</si>
  <si>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</si>
  <si>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</si>
  <si>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</si>
  <si>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</si>
  <si>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</si>
  <si>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</si>
  <si>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</si>
  <si>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</si>
  <si>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</si>
  <si>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</si>
  <si>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</si>
  <si>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</si>
  <si>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</si>
  <si>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</si>
  <si>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</si>
  <si>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</si>
  <si>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</si>
  <si>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</si>
  <si>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</si>
  <si>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</si>
  <si>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 area</t>
  </si>
  <si>
    <t>Car Parking 1</t>
  </si>
  <si>
    <t>Total Value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</si>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</sst>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275124</xdr:colOff>
      <xdr:row>44</xdr:row>
      <xdr:rowOff>65619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B96EC1-0085-4D86-B7EC-82A026D06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9524" cy="84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294171</xdr:colOff>
      <xdr:row>39</xdr:row>
      <xdr:rowOff>113357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A3078-DBCD-444E-9C25-E0D02F9A5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8571" cy="7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256076</xdr:colOff>
      <xdr:row>40</xdr:row>
      <xdr:rowOff>103809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49C20B-004F-419B-8B8E-36CD74355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0476" cy="77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303695</xdr:colOff>
      <xdr:row>46</xdr:row>
      <xdr:rowOff>27476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AE6CD3-78E1-4A3C-9FA7-E773AA96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8095" cy="87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"/>
  <sheetViews>
    <sheetView tabSelected="1" zoomScaleNormal="100" workbookViewId="0">
      <selection activeCell="H24" sqref="H2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23500</v>
      </c>
      <c r="C3" s="17"/>
      <c r="D3" s="10"/>
      <c r="E3">
        <v>2008</v>
      </c>
      <c r="F3" s="3">
        <v>2024</v>
      </c>
      <c r="G3" s="4">
        <f>F3-E3</f>
        <v>16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20500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51">
        <f>F6/1.2</f>
        <v>679.16666666666674</v>
      </c>
      <c r="F6" s="3">
        <v>815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16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44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24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0.24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720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2280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20500</v>
      </c>
      <c r="C14" s="17"/>
      <c r="D14" s="10"/>
      <c r="E14" t="s">
        <v>26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22780</v>
      </c>
      <c r="C15" s="17"/>
      <c r="D15" s="10"/>
      <c r="E15">
        <v>712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815</v>
      </c>
      <c r="C16" s="38"/>
      <c r="D16" s="8"/>
      <c r="E16" s="5">
        <v>27000</v>
      </c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18565700</v>
      </c>
      <c r="C17" s="23"/>
      <c r="D17" s="10"/>
      <c r="E17" s="5">
        <f>E16*E15</f>
        <v>19224000</v>
      </c>
      <c r="F17" s="36">
        <f>E17*0.9</f>
        <v>17301600</v>
      </c>
      <c r="G17" s="5"/>
      <c r="H17" s="6"/>
      <c r="M17" s="5"/>
      <c r="N17" s="6"/>
    </row>
    <row r="18" spans="1:14" ht="16.5" x14ac:dyDescent="0.3">
      <c r="A18" s="16" t="s">
        <v>27</v>
      </c>
      <c r="B18" s="23">
        <v>1200000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28</v>
      </c>
      <c r="B19" s="23">
        <f>B18+B17</f>
        <v>19765700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24</v>
      </c>
      <c r="B20" s="23">
        <f>B19*0.9</f>
        <v>17789130</v>
      </c>
      <c r="C20" s="23"/>
      <c r="D20" s="10"/>
      <c r="E20" s="5">
        <f>E17/815</f>
        <v>23587.730061349692</v>
      </c>
      <c r="F20" s="36"/>
      <c r="G20" s="5" t="s">
        <v>29</v>
      </c>
      <c r="H20" s="6"/>
      <c r="M20" s="5"/>
      <c r="N20" s="6"/>
    </row>
    <row r="21" spans="1:14" ht="16.5" x14ac:dyDescent="0.3">
      <c r="A21" s="16" t="s">
        <v>25</v>
      </c>
      <c r="B21" s="23">
        <f>B19*0.8</f>
        <v>15812560</v>
      </c>
      <c r="C21" s="23"/>
      <c r="D21" s="10"/>
      <c r="E21" s="5"/>
      <c r="F21" s="36"/>
      <c r="G21" s="5"/>
      <c r="H21" s="6"/>
      <c r="M21" s="5"/>
      <c r="N21" s="6"/>
    </row>
    <row r="22" spans="1:14" ht="16.5" x14ac:dyDescent="0.3">
      <c r="A22" s="16" t="s">
        <v>12</v>
      </c>
      <c r="B22" s="24">
        <f>815*B4</f>
        <v>2445000</v>
      </c>
      <c r="C22" s="17"/>
      <c r="D22" s="10"/>
      <c r="E22" s="6"/>
      <c r="F22" s="5"/>
    </row>
    <row r="23" spans="1:14" ht="16.5" x14ac:dyDescent="0.3">
      <c r="A23" s="19" t="s">
        <v>16</v>
      </c>
      <c r="B23" s="24">
        <f>B17*0.03/12</f>
        <v>46414.25</v>
      </c>
      <c r="C23" s="39"/>
      <c r="D23" s="10"/>
      <c r="E23" s="6"/>
      <c r="F23" s="5"/>
    </row>
    <row r="24" spans="1:14" x14ac:dyDescent="0.25">
      <c r="B24" s="12"/>
    </row>
    <row r="25" spans="1:14" x14ac:dyDescent="0.25">
      <c r="B25" s="12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700</v>
      </c>
      <c r="C29" s="8">
        <f>B29*1.2</f>
        <v>840</v>
      </c>
      <c r="D29" s="8"/>
      <c r="E29" s="8">
        <v>19200000</v>
      </c>
      <c r="F29" s="10">
        <f t="shared" ref="F29:F35" si="0">E29/B29</f>
        <v>27428.571428571428</v>
      </c>
      <c r="G29" s="10">
        <f>E29/C29</f>
        <v>22857.142857142859</v>
      </c>
      <c r="H29" s="10" t="e">
        <f>E29/#REF!</f>
        <v>#REF!</v>
      </c>
      <c r="I29" s="8">
        <f>C29/B29</f>
        <v>1.2</v>
      </c>
      <c r="J29" s="15"/>
    </row>
    <row r="30" spans="1:14" ht="17.25" x14ac:dyDescent="0.3">
      <c r="B30" s="9">
        <v>785</v>
      </c>
      <c r="C30" s="8">
        <f>B30*1.2</f>
        <v>942</v>
      </c>
      <c r="D30" s="8"/>
      <c r="E30" s="8">
        <v>19900000</v>
      </c>
      <c r="F30" s="10">
        <f t="shared" si="0"/>
        <v>25350.318471337581</v>
      </c>
      <c r="G30" s="10">
        <f>E30/C30</f>
        <v>21125.265392781315</v>
      </c>
      <c r="H30" s="10" t="e">
        <f>E30/#REF!</f>
        <v>#REF!</v>
      </c>
      <c r="I30" s="8">
        <f>C30/B30</f>
        <v>1.2</v>
      </c>
      <c r="J30" s="15"/>
    </row>
    <row r="31" spans="1:14" x14ac:dyDescent="0.25">
      <c r="B31" s="9">
        <v>1050</v>
      </c>
      <c r="C31" s="8">
        <f>B31*1.2</f>
        <v>1260</v>
      </c>
      <c r="D31" s="8"/>
      <c r="E31" s="10">
        <v>24500000</v>
      </c>
      <c r="F31" s="10">
        <f t="shared" si="0"/>
        <v>23333.333333333332</v>
      </c>
      <c r="G31" s="10">
        <f t="shared" ref="G31:G35" si="1">E31/C31</f>
        <v>19444.444444444445</v>
      </c>
      <c r="H31" s="10" t="e">
        <f>E31/#REF!</f>
        <v>#REF!</v>
      </c>
      <c r="I31" s="8"/>
    </row>
    <row r="32" spans="1:14" x14ac:dyDescent="0.25">
      <c r="B32" s="9">
        <v>750</v>
      </c>
      <c r="C32" s="8">
        <f>B32*1.2</f>
        <v>900</v>
      </c>
      <c r="D32" s="8">
        <v>1010</v>
      </c>
      <c r="E32" s="10">
        <v>19500000</v>
      </c>
      <c r="F32" s="10">
        <f t="shared" si="0"/>
        <v>26000</v>
      </c>
      <c r="G32" s="10">
        <f t="shared" si="1"/>
        <v>21666.666666666668</v>
      </c>
      <c r="H32" s="10" t="e">
        <f>E32/#REF!</f>
        <v>#REF!</v>
      </c>
      <c r="I32" s="8">
        <f>D32/B32</f>
        <v>1.3466666666666667</v>
      </c>
    </row>
    <row r="33" spans="1:9" x14ac:dyDescent="0.25">
      <c r="B33" s="9">
        <v>733</v>
      </c>
      <c r="C33" s="25">
        <f>B33*1.2</f>
        <v>879.6</v>
      </c>
      <c r="E33" s="26">
        <v>18500000</v>
      </c>
      <c r="F33" s="26">
        <f t="shared" si="0"/>
        <v>25238.744884038199</v>
      </c>
      <c r="G33" s="10">
        <f t="shared" si="1"/>
        <v>21032.287403365164</v>
      </c>
      <c r="H33" s="26" t="e">
        <f>E33/#REF!</f>
        <v>#REF!</v>
      </c>
      <c r="I33" s="8">
        <f>C33/B33</f>
        <v>1.2</v>
      </c>
    </row>
    <row r="34" spans="1:9" x14ac:dyDescent="0.25">
      <c r="E34" s="26"/>
      <c r="F34" s="26" t="e">
        <f t="shared" si="0"/>
        <v>#DIV/0!</v>
      </c>
      <c r="G34" s="26" t="e">
        <f t="shared" si="1"/>
        <v>#DIV/0!</v>
      </c>
      <c r="H34" s="26" t="e">
        <f>E34/#REF!</f>
        <v>#REF!</v>
      </c>
      <c r="I34" t="e">
        <f>#REF!/B34</f>
        <v>#REF!</v>
      </c>
    </row>
    <row r="35" spans="1:9" x14ac:dyDescent="0.25">
      <c r="E35" s="25"/>
      <c r="F35" s="26" t="e">
        <f t="shared" si="0"/>
        <v>#DIV/0!</v>
      </c>
      <c r="G35" s="26" t="e">
        <f t="shared" si="1"/>
        <v>#DIV/0!</v>
      </c>
      <c r="H35" s="26" t="e">
        <f>E35/#REF!</f>
        <v>#REF!</v>
      </c>
    </row>
    <row r="37" spans="1:9" x14ac:dyDescent="0.25">
      <c r="C37" t="e">
        <f t="shared" ref="C37:C43" si="2">B37/A37</f>
        <v>#DIV/0!</v>
      </c>
      <c r="D37">
        <v>875000</v>
      </c>
      <c r="E37">
        <v>30000</v>
      </c>
      <c r="F37">
        <f>E37+D37+B37</f>
        <v>905000</v>
      </c>
      <c r="G37" t="e">
        <f>F37/A37</f>
        <v>#DIV/0!</v>
      </c>
      <c r="H37" s="6"/>
      <c r="I37" s="6">
        <f>B15/C38</f>
        <v>1.139</v>
      </c>
    </row>
    <row r="38" spans="1:9" x14ac:dyDescent="0.25">
      <c r="A38">
        <v>755</v>
      </c>
      <c r="B38" s="7">
        <v>15100000</v>
      </c>
      <c r="C38">
        <f t="shared" si="2"/>
        <v>20000</v>
      </c>
      <c r="D38">
        <v>882000</v>
      </c>
      <c r="E38">
        <v>30000</v>
      </c>
      <c r="F38">
        <f>E38+D38+B38</f>
        <v>16012000</v>
      </c>
      <c r="G38">
        <f>F38/A38</f>
        <v>21207.947019867548</v>
      </c>
      <c r="H38" s="6"/>
    </row>
    <row r="39" spans="1:9" x14ac:dyDescent="0.25">
      <c r="A39">
        <v>398</v>
      </c>
      <c r="B39" s="7">
        <v>7900000</v>
      </c>
      <c r="C39">
        <f t="shared" si="2"/>
        <v>19849.246231155779</v>
      </c>
      <c r="G39" t="e">
        <f>F39/#REF!</f>
        <v>#REF!</v>
      </c>
    </row>
    <row r="40" spans="1:9" ht="15.75" x14ac:dyDescent="0.25">
      <c r="A40" s="48"/>
      <c r="B40" s="49">
        <v>5353000</v>
      </c>
      <c r="C40" s="50" t="e">
        <f t="shared" si="2"/>
        <v>#DIV/0!</v>
      </c>
      <c r="D40" s="50">
        <v>899500</v>
      </c>
      <c r="E40" s="50">
        <v>30000</v>
      </c>
      <c r="F40" s="50">
        <f>E40+D40+B40</f>
        <v>6282500</v>
      </c>
      <c r="G40" s="50" t="e">
        <f>F40/A40</f>
        <v>#DIV/0!</v>
      </c>
    </row>
    <row r="41" spans="1:9" ht="15.75" x14ac:dyDescent="0.25">
      <c r="A41" s="30"/>
      <c r="C41" t="e">
        <f t="shared" si="2"/>
        <v>#DIV/0!</v>
      </c>
    </row>
    <row r="42" spans="1:9" ht="15.75" x14ac:dyDescent="0.25">
      <c r="A42" s="48"/>
      <c r="B42" s="49"/>
      <c r="C42" s="50" t="e">
        <f t="shared" si="2"/>
        <v>#DIV/0!</v>
      </c>
      <c r="D42" s="50">
        <v>1194000</v>
      </c>
      <c r="E42" s="50">
        <v>30000</v>
      </c>
      <c r="F42" s="50">
        <f>E42+D42+B42</f>
        <v>1224000</v>
      </c>
      <c r="G42" s="50" t="e">
        <f>F42/A42</f>
        <v>#DIV/0!</v>
      </c>
    </row>
    <row r="43" spans="1:9" ht="15.75" x14ac:dyDescent="0.25">
      <c r="A43" s="48"/>
      <c r="B43" s="49"/>
      <c r="C43" s="50" t="e">
        <f t="shared" si="2"/>
        <v>#DIV/0!</v>
      </c>
      <c r="D43" s="50">
        <v>1220500</v>
      </c>
      <c r="E43" s="50">
        <v>30000</v>
      </c>
      <c r="F43" s="50">
        <f>E43+D43+B43</f>
        <v>1250500</v>
      </c>
      <c r="G43" s="50" t="e">
        <f>F43/A43</f>
        <v>#DIV/0!</v>
      </c>
    </row>
    <row r="44" spans="1:9" ht="15.75" x14ac:dyDescent="0.25">
      <c r="A44" s="30"/>
    </row>
    <row r="45" spans="1:9" ht="15.75" x14ac:dyDescent="0.25">
      <c r="A45" s="30"/>
    </row>
    <row r="46" spans="1:9" ht="15.75" x14ac:dyDescent="0.25">
      <c r="A46" s="30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2024-07-22T06:48:19Z</dcterms:modified>
</cp:coreProperties>
</file>