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0" i="1" l="1"/>
  <c r="Q18" i="1"/>
  <c r="K12" i="1"/>
  <c r="K5" i="1"/>
  <c r="K15" i="1"/>
  <c r="K17" i="1" s="1"/>
  <c r="K8" i="1"/>
  <c r="K3" i="1"/>
  <c r="K4" i="1" s="1"/>
  <c r="K9" i="1" l="1"/>
  <c r="K10" i="1" s="1"/>
  <c r="K19" i="1" l="1"/>
  <c r="K18" i="1"/>
</calcChain>
</file>

<file path=xl/sharedStrings.xml><?xml version="1.0" encoding="utf-8"?>
<sst xmlns="http://schemas.openxmlformats.org/spreadsheetml/2006/main" count="16" uniqueCount="16">
  <si>
    <t>Current Year</t>
  </si>
  <si>
    <t>Year of Construction</t>
  </si>
  <si>
    <t>Age of Building</t>
  </si>
  <si>
    <t>Cost of Construction</t>
  </si>
  <si>
    <t>(BU*Construction Rate)</t>
  </si>
  <si>
    <t>Depreciation</t>
  </si>
  <si>
    <t xml:space="preserve">{(100-10) x18}/60 </t>
  </si>
  <si>
    <t>Amount of Depreciation</t>
  </si>
  <si>
    <t>Area</t>
  </si>
  <si>
    <t>Rate</t>
  </si>
  <si>
    <t>Value of the property</t>
  </si>
  <si>
    <t>(Area * Rate)</t>
  </si>
  <si>
    <t>Depreciated Fair Market Value</t>
  </si>
  <si>
    <t>Realisable</t>
  </si>
  <si>
    <t xml:space="preserve">Distress </t>
  </si>
  <si>
    <t>Rental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</si>
</sst>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 * #,##0.00_ ;_ * \-#,##0.00_ ;_ * &quot;-&quot;??_ ;_ @_ 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0" fillId="0" borderId="1" xfId="0" applyBorder="1"/>
    <xf numFmtId="43" fontId="0" fillId="0" borderId="1" xfId="0" applyNumberFormat="1" applyBorder="1"/>
    <xf numFmtId="10" fontId="0" fillId="0" borderId="1" xfId="0" applyNumberFormat="1" applyBorder="1"/>
    <xf numFmtId="43" fontId="0" fillId="0" borderId="1" xfId="1" applyFont="1" applyBorder="1"/>
    <xf numFmtId="0" fontId="0" fillId="2" borderId="1" xfId="0" applyFill="1" applyBorder="1"/>
    <xf numFmtId="43" fontId="0" fillId="2" borderId="1" xfId="0" applyNumberForma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J1:Q20"/>
  <sheetViews>
    <sheetView tabSelected="1" workbookViewId="0">
      <selection activeCell="M18" sqref="M18"/>
    </sheetView>
  </sheetViews>
  <sheetFormatPr defaultRowHeight="15" x14ac:dyDescent="0.25"/>
  <cols>
    <col min="10" max="10" width="28.42578125" bestFit="1" customWidth="1"/>
    <col min="11" max="11" width="12.5703125" bestFit="1" customWidth="1"/>
  </cols>
  <sheetData>
    <row r="1" spans="10:14" x14ac:dyDescent="0.25">
      <c r="J1" s="1" t="s">
        <v>0</v>
      </c>
      <c r="K1" s="1">
        <v>2024</v>
      </c>
      <c r="N1">
        <v>10600</v>
      </c>
    </row>
    <row r="2" spans="10:14" x14ac:dyDescent="0.25">
      <c r="J2" s="1" t="s">
        <v>1</v>
      </c>
      <c r="K2" s="1">
        <v>2000</v>
      </c>
      <c r="N2">
        <v>2800</v>
      </c>
    </row>
    <row r="3" spans="10:14" x14ac:dyDescent="0.25">
      <c r="J3" s="1" t="s">
        <v>2</v>
      </c>
      <c r="K3" s="1">
        <f>K1-K2</f>
        <v>24</v>
      </c>
    </row>
    <row r="4" spans="10:14" x14ac:dyDescent="0.25">
      <c r="J4" s="1"/>
      <c r="K4" s="1">
        <f>60-K3</f>
        <v>36</v>
      </c>
    </row>
    <row r="5" spans="10:14" x14ac:dyDescent="0.25">
      <c r="J5" s="1" t="s">
        <v>3</v>
      </c>
      <c r="K5" s="2">
        <f>476*2800</f>
        <v>1332800</v>
      </c>
    </row>
    <row r="6" spans="10:14" x14ac:dyDescent="0.25">
      <c r="J6" s="1" t="s">
        <v>4</v>
      </c>
      <c r="K6" s="1"/>
    </row>
    <row r="7" spans="10:14" x14ac:dyDescent="0.25">
      <c r="J7" s="1"/>
      <c r="K7" s="1"/>
    </row>
    <row r="8" spans="10:14" x14ac:dyDescent="0.25">
      <c r="J8" s="1" t="s">
        <v>5</v>
      </c>
      <c r="K8" s="1">
        <f>100-10</f>
        <v>90</v>
      </c>
    </row>
    <row r="9" spans="10:14" x14ac:dyDescent="0.25">
      <c r="J9" s="1" t="s">
        <v>6</v>
      </c>
      <c r="K9" s="1">
        <f>K8*K3/60</f>
        <v>36</v>
      </c>
    </row>
    <row r="10" spans="10:14" x14ac:dyDescent="0.25">
      <c r="J10" s="1"/>
      <c r="K10" s="3">
        <f>K9%</f>
        <v>0.36</v>
      </c>
    </row>
    <row r="11" spans="10:14" x14ac:dyDescent="0.25">
      <c r="J11" s="1"/>
      <c r="K11" s="1"/>
    </row>
    <row r="12" spans="10:14" x14ac:dyDescent="0.25">
      <c r="J12" s="1" t="s">
        <v>7</v>
      </c>
      <c r="K12" s="2">
        <f>ROUND((K5*K10),0)</f>
        <v>479808</v>
      </c>
    </row>
    <row r="13" spans="10:14" x14ac:dyDescent="0.25">
      <c r="J13" s="1" t="s">
        <v>8</v>
      </c>
      <c r="K13" s="2">
        <v>476</v>
      </c>
    </row>
    <row r="14" spans="10:14" x14ac:dyDescent="0.25">
      <c r="J14" s="1" t="s">
        <v>9</v>
      </c>
      <c r="K14" s="4">
        <v>10600</v>
      </c>
    </row>
    <row r="15" spans="10:14" x14ac:dyDescent="0.25">
      <c r="J15" s="1" t="s">
        <v>10</v>
      </c>
      <c r="K15" s="2">
        <f>K14*K13</f>
        <v>5045600</v>
      </c>
    </row>
    <row r="16" spans="10:14" x14ac:dyDescent="0.25">
      <c r="J16" s="1" t="s">
        <v>11</v>
      </c>
      <c r="K16" s="1"/>
    </row>
    <row r="17" spans="10:17" x14ac:dyDescent="0.25">
      <c r="J17" s="5" t="s">
        <v>12</v>
      </c>
      <c r="K17" s="6">
        <f>K15-K12</f>
        <v>4565792</v>
      </c>
      <c r="Q17">
        <v>44.24</v>
      </c>
    </row>
    <row r="18" spans="10:17" x14ac:dyDescent="0.25">
      <c r="J18" s="5" t="s">
        <v>13</v>
      </c>
      <c r="K18" s="6">
        <f>ROUND((K17*90%),0)</f>
        <v>4109213</v>
      </c>
      <c r="Q18">
        <f>Q17*10.764</f>
        <v>476.19936000000001</v>
      </c>
    </row>
    <row r="19" spans="10:17" x14ac:dyDescent="0.25">
      <c r="J19" s="5" t="s">
        <v>14</v>
      </c>
      <c r="K19" s="6">
        <f>ROUND((K17*80%),0)</f>
        <v>3652634</v>
      </c>
    </row>
    <row r="20" spans="10:17" x14ac:dyDescent="0.25">
      <c r="J20" s="5" t="s">
        <v>15</v>
      </c>
      <c r="K20" s="6">
        <f>MROUND((K17*0.03/12),500)</f>
        <v>11500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2024-07-25T12:19:42Z</dcterms:modified>
</cp:coreProperties>
</file>