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30" windowHeight="4260" tabRatio="932" activeTab="3"/>
  </bookViews>
  <sheets>
    <sheet name="Depreciation" sheetId="25" r:id="rId1"/>
    <sheet name="Sale plan" sheetId="24" r:id="rId2"/>
    <sheet name=" Measurment" sheetId="38" r:id="rId3"/>
    <sheet name="Calculation" sheetId="23" r:id="rId4"/>
    <sheet name="20-20" sheetId="4" r:id="rId5"/>
    <sheet name="Sheet1" sheetId="13" r:id="rId6"/>
    <sheet name="Sheet2" sheetId="30" r:id="rId7"/>
    <sheet name="Sheet3" sheetId="31" r:id="rId8"/>
    <sheet name="Sheet4" sheetId="37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3"/>
  <c r="G20"/>
  <c r="G19"/>
  <c r="D17" i="25"/>
  <c r="E11" i="38"/>
  <c r="E15"/>
  <c r="E17" i="25"/>
  <c r="E5" i="38" l="1"/>
  <c r="E6"/>
  <c r="E7"/>
  <c r="E8"/>
  <c r="E9"/>
  <c r="E10"/>
  <c r="E13"/>
  <c r="E14"/>
  <c r="E4"/>
  <c r="P12" i="4" l="1"/>
  <c r="Q12" s="1"/>
  <c r="P11"/>
  <c r="Q11" s="1"/>
  <c r="P10"/>
  <c r="Q10" s="1"/>
  <c r="P9"/>
  <c r="Q9" s="1"/>
  <c r="P8"/>
  <c r="Q8" s="1"/>
  <c r="P7"/>
  <c r="Q7" s="1"/>
  <c r="P6"/>
  <c r="Q6" s="1"/>
  <c r="P5"/>
  <c r="P4"/>
  <c r="P3"/>
  <c r="P2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5"/>
  <c r="P19" i="4" l="1"/>
  <c r="Q19" s="1"/>
  <c r="D23" i="23"/>
  <c r="C5"/>
  <c r="B2" i="4" l="1"/>
  <c r="C2" s="1"/>
  <c r="D2" s="1"/>
  <c r="B3"/>
  <c r="C3" s="1"/>
  <c r="D3" s="1"/>
  <c r="B4"/>
  <c r="C4" s="1"/>
  <c r="D4" s="1"/>
  <c r="B5"/>
  <c r="C5" s="1"/>
  <c r="D5" s="1"/>
  <c r="B6"/>
  <c r="C6" s="1"/>
  <c r="D6" s="1"/>
  <c r="B7"/>
  <c r="C7" s="1"/>
  <c r="D7" s="1"/>
  <c r="B8"/>
  <c r="C8" s="1"/>
  <c r="D8" s="1"/>
  <c r="B9"/>
  <c r="C9" s="1"/>
  <c r="D9" s="1"/>
  <c r="B10"/>
  <c r="C10" s="1"/>
  <c r="D10" s="1"/>
  <c r="B11"/>
  <c r="C11" s="1"/>
  <c r="D11" s="1"/>
  <c r="B12"/>
  <c r="C12" s="1"/>
  <c r="D12" s="1"/>
  <c r="P13"/>
  <c r="Q13" s="1"/>
  <c r="B13" s="1"/>
  <c r="C13" s="1"/>
  <c r="D13" s="1"/>
  <c r="N13" i="24"/>
  <c r="F2"/>
  <c r="H2" s="1"/>
  <c r="E2"/>
  <c r="G2" s="1"/>
  <c r="J5" i="4"/>
  <c r="J6"/>
  <c r="J8"/>
  <c r="J2"/>
  <c r="I2"/>
  <c r="G31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J7"/>
  <c r="I7"/>
  <c r="E7"/>
  <c r="A7"/>
  <c r="I6"/>
  <c r="E6"/>
  <c r="A6"/>
  <c r="I5"/>
  <c r="E5"/>
  <c r="A5"/>
  <c r="J4"/>
  <c r="I4"/>
  <c r="E4"/>
  <c r="A4"/>
  <c r="J3"/>
  <c r="I3"/>
  <c r="E3"/>
  <c r="A3"/>
  <c r="E2"/>
  <c r="A2"/>
  <c r="H32" l="1"/>
  <c r="I31"/>
  <c r="I2" i="24"/>
  <c r="G34" i="4"/>
  <c r="H4"/>
  <c r="H11"/>
  <c r="H15"/>
  <c r="H2"/>
  <c r="H6"/>
  <c r="H9"/>
  <c r="H13"/>
  <c r="H5"/>
  <c r="H8"/>
  <c r="H12"/>
  <c r="H3"/>
  <c r="H7"/>
  <c r="H10"/>
  <c r="H14"/>
  <c r="F2"/>
  <c r="F3"/>
  <c r="F4"/>
  <c r="F5"/>
  <c r="F6"/>
  <c r="F7"/>
  <c r="F8"/>
  <c r="F9"/>
  <c r="F10"/>
  <c r="F11"/>
  <c r="F12"/>
  <c r="F13"/>
  <c r="F14"/>
  <c r="F15"/>
  <c r="G2"/>
  <c r="G3"/>
  <c r="G5"/>
  <c r="G6"/>
  <c r="G7"/>
  <c r="G8"/>
  <c r="G9"/>
  <c r="G10"/>
  <c r="G11"/>
  <c r="G12"/>
  <c r="G13"/>
  <c r="G14"/>
  <c r="G15"/>
  <c r="G4"/>
  <c r="G36" l="1"/>
  <c r="H34"/>
  <c r="G35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2" l="1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5" l="1"/>
  <c r="C20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 l="1"/>
  <c r="H16" s="1"/>
  <c r="D17"/>
  <c r="H17" s="1"/>
</calcChain>
</file>

<file path=xl/sharedStrings.xml><?xml version="1.0" encoding="utf-8"?>
<sst xmlns="http://schemas.openxmlformats.org/spreadsheetml/2006/main" count="144" uniqueCount="110">
  <si>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</si>
  <si>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</si>
  <si>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</si>
  <si>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</si>
  <si>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</si>
  <si>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</si>
  <si>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</si>
  <si>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</si>
  <si>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</si>
  <si>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</si>
  <si>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</si>
  <si>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</si>
  <si>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</si>
  <si>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</si>
  <si>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</si>
  <si>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</si>
  <si>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</si>
  <si>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</si>
  <si>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</si>
  <si>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</si>
  <si>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</si>
  <si>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</si>
  <si>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</si>
  <si>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</si>
  <si>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</si>
  <si>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</si>
  <si>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</si>
  <si>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</si>
  <si>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</si>
  <si>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</si>
  <si>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</si>
  <si>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</si>
  <si>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</si>
  <si>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</si>
  <si>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</si>
  <si>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</si>
  <si>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</si>
  <si>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</si>
  <si>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</si>
  <si>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</si>
  <si>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</si>
  <si>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</si>
  <si>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</si>
  <si>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</si>
  <si>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</si>
  <si>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</si>
  <si>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</si>
  <si>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</si>
  <si>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</si>
  <si>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</si>
  <si>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</si>
  <si>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</si>
  <si>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</si>
  <si>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</si>
  <si>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</si>
  <si>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</si>
  <si>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</si>
  <si>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</si>
  <si>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</si>
  <si>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</si>
  <si>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</si>
  <si>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</si>
  <si>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</si>
  <si>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</si>
  <si>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</si>
  <si>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</si>
  <si>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</si>
  <si>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</si>
  <si>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</si>
  <si>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</si>
  <si>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</si>
  <si>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</si>
  <si>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</si>
  <si>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</si>
  <si>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</si>
  <si>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</si>
  <si>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</si>
  <si>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</si>
  <si>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</si>
  <si>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</si>
  <si>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</si>
  <si>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</si>
  <si>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</si>
  <si>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</si>
  <si>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</si>
  <si>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</si>
  <si>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</si>
  <si>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</si>
  <si>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</si>
  <si>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</si>
  <si>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</si>
  <si>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</si>
  <si>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</si>
  <si>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</si>
  <si>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</si>
  <si>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</si>
  <si>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</si>
  <si>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</si>
  <si>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Actual</t>
  </si>
  <si>
    <t>Living</t>
  </si>
  <si>
    <t>Kitchen</t>
  </si>
  <si>
    <t>WC</t>
  </si>
  <si>
    <t>rate on CA</t>
  </si>
  <si>
    <t xml:space="preserve"> </t>
  </si>
  <si>
    <t>Bed 1</t>
  </si>
  <si>
    <t>Bed 2</t>
  </si>
  <si>
    <t>Bed 3</t>
  </si>
  <si>
    <t>Passa</t>
  </si>
  <si>
    <t>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</si>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</sst>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7" fillId="2" borderId="0" xfId="0" applyFont="1" applyFill="1"/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17" fillId="0" borderId="0" xfId="0" applyFont="1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2" borderId="0" xfId="0" applyFill="1" applyBorder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247650</xdr:colOff>
      <xdr:row>19</xdr:row>
      <xdr:rowOff>38100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34050" cy="3657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247650</xdr:colOff>
      <xdr:row>19</xdr:row>
      <xdr:rowOff>123825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34050" cy="37433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238125</xdr:colOff>
      <xdr:row>19</xdr:row>
      <xdr:rowOff>142875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24525" cy="37623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238125</xdr:colOff>
      <xdr:row>19</xdr:row>
      <xdr:rowOff>114300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684184" cy="37338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7" sqref="E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34035</v>
      </c>
      <c r="F2" s="71"/>
      <c r="G2" s="120" t="s">
        <v>77</v>
      </c>
      <c r="H2" s="121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32000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32000</v>
      </c>
      <c r="D5" s="56" t="s">
        <v>61</v>
      </c>
      <c r="E5" s="57">
        <f>ROUND(C5/10.764,0)</f>
        <v>2973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9000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23000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/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23000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32000</v>
      </c>
      <c r="D10" s="56" t="s">
        <v>61</v>
      </c>
      <c r="E10" s="57">
        <f>ROUND(C10/10.764,0)</f>
        <v>2973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v>733</v>
      </c>
      <c r="D17" s="71">
        <f>C17*2000</f>
        <v>1466000</v>
      </c>
      <c r="E17" s="71">
        <f>C17*E10</f>
        <v>2179209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M17"/>
  <sheetViews>
    <sheetView zoomScale="115" zoomScaleNormal="115" workbookViewId="0">
      <selection activeCell="K9" sqref="K9"/>
    </sheetView>
  </sheetViews>
  <sheetFormatPr defaultRowHeight="15"/>
  <cols>
    <col min="2" max="2" width="10.5703125" customWidth="1"/>
  </cols>
  <sheetData>
    <row r="2" spans="2:13" ht="18.75">
      <c r="B2" s="115" t="s">
        <v>98</v>
      </c>
      <c r="I2" s="119"/>
    </row>
    <row r="4" spans="2:13">
      <c r="B4" s="71" t="s">
        <v>99</v>
      </c>
      <c r="C4">
        <v>17.5</v>
      </c>
      <c r="D4">
        <v>10.199999999999999</v>
      </c>
      <c r="E4">
        <f>D4*C4</f>
        <v>178.5</v>
      </c>
      <c r="I4" s="71"/>
    </row>
    <row r="5" spans="2:13">
      <c r="B5" s="71" t="s">
        <v>104</v>
      </c>
      <c r="C5">
        <v>11</v>
      </c>
      <c r="D5">
        <v>10</v>
      </c>
      <c r="E5" s="71">
        <f t="shared" ref="E5:E10" si="0">D5*C5</f>
        <v>110</v>
      </c>
      <c r="I5" s="71"/>
      <c r="L5" s="71"/>
    </row>
    <row r="6" spans="2:13">
      <c r="B6" s="71" t="s">
        <v>105</v>
      </c>
      <c r="C6">
        <v>9.6999999999999993</v>
      </c>
      <c r="D6">
        <v>10.199999999999999</v>
      </c>
      <c r="E6" s="71">
        <f t="shared" si="0"/>
        <v>98.939999999999984</v>
      </c>
      <c r="I6" s="71"/>
      <c r="L6" s="71"/>
    </row>
    <row r="7" spans="2:13">
      <c r="B7" s="71" t="s">
        <v>106</v>
      </c>
      <c r="C7">
        <v>11.4</v>
      </c>
      <c r="D7">
        <v>9.6</v>
      </c>
      <c r="E7" s="71">
        <f t="shared" si="0"/>
        <v>109.44</v>
      </c>
      <c r="I7" s="71"/>
      <c r="L7" s="71"/>
    </row>
    <row r="8" spans="2:13">
      <c r="B8" s="71" t="s">
        <v>100</v>
      </c>
      <c r="C8">
        <v>7.3</v>
      </c>
      <c r="D8">
        <v>4.0999999999999996</v>
      </c>
      <c r="E8" s="71">
        <f t="shared" si="0"/>
        <v>29.929999999999996</v>
      </c>
      <c r="I8" s="71"/>
      <c r="L8" s="71"/>
    </row>
    <row r="9" spans="2:13">
      <c r="B9" s="71" t="s">
        <v>101</v>
      </c>
      <c r="C9">
        <v>4.0999999999999996</v>
      </c>
      <c r="D9">
        <v>10.7</v>
      </c>
      <c r="E9" s="71">
        <f t="shared" si="0"/>
        <v>43.86999999999999</v>
      </c>
      <c r="M9" s="117"/>
    </row>
    <row r="10" spans="2:13">
      <c r="B10" s="71" t="s">
        <v>107</v>
      </c>
      <c r="C10">
        <v>6.8</v>
      </c>
      <c r="D10">
        <v>3.2</v>
      </c>
      <c r="E10" s="71">
        <f t="shared" si="0"/>
        <v>21.76</v>
      </c>
      <c r="F10" s="117"/>
    </row>
    <row r="11" spans="2:13">
      <c r="E11">
        <f>SUM(E4:E10)</f>
        <v>592.43999999999994</v>
      </c>
      <c r="F11" s="117"/>
    </row>
    <row r="12" spans="2:13" s="71" customFormat="1">
      <c r="F12" s="117"/>
    </row>
    <row r="13" spans="2:13" s="1" customFormat="1">
      <c r="B13" s="71" t="s">
        <v>108</v>
      </c>
      <c r="C13">
        <v>9.6</v>
      </c>
      <c r="D13">
        <v>3.2</v>
      </c>
      <c r="E13" s="71">
        <f>D13*C13</f>
        <v>30.72</v>
      </c>
      <c r="F13" s="118"/>
    </row>
    <row r="14" spans="2:13">
      <c r="B14" s="71" t="s">
        <v>109</v>
      </c>
      <c r="C14" s="71">
        <v>5.6</v>
      </c>
      <c r="D14" s="71">
        <v>6.2</v>
      </c>
      <c r="E14" s="71">
        <f>D14*C14</f>
        <v>34.72</v>
      </c>
      <c r="F14" s="117" t="s">
        <v>103</v>
      </c>
    </row>
    <row r="15" spans="2:13">
      <c r="B15" s="71"/>
      <c r="E15" s="71">
        <f>SUM(E13:E14)</f>
        <v>65.44</v>
      </c>
    </row>
    <row r="16" spans="2:13">
      <c r="B16" s="71"/>
      <c r="E16" s="71"/>
    </row>
    <row r="17" spans="5:5">
      <c r="E17" s="7"/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7" workbookViewId="0">
      <selection activeCell="G21" sqref="G21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5400</v>
      </c>
      <c r="D3" s="20" t="s">
        <v>102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3400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/>
      <c r="D7" s="24"/>
      <c r="F7" s="74"/>
      <c r="G7" s="74"/>
    </row>
    <row r="8" spans="1:9">
      <c r="A8" s="15" t="s">
        <v>18</v>
      </c>
      <c r="B8" s="23"/>
      <c r="C8" s="24">
        <f>C9-C7</f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3400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5400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>
        <v>100000</v>
      </c>
    </row>
    <row r="18" spans="1:7" ht="16.5">
      <c r="A18" s="27" t="s">
        <v>95</v>
      </c>
      <c r="B18" s="7"/>
      <c r="C18" s="72">
        <v>666</v>
      </c>
      <c r="D18" s="72"/>
      <c r="E18" s="73"/>
      <c r="F18" s="74"/>
      <c r="G18" s="74">
        <v>3596400</v>
      </c>
    </row>
    <row r="19" spans="1:7">
      <c r="A19" s="15"/>
      <c r="B19" s="6"/>
      <c r="C19" s="29">
        <f>C18*C16</f>
        <v>3596400</v>
      </c>
      <c r="D19" s="74" t="s">
        <v>68</v>
      </c>
      <c r="E19" s="29"/>
      <c r="F19" s="123" t="s">
        <v>68</v>
      </c>
      <c r="G19" s="74">
        <f>G18+G17</f>
        <v>3696400</v>
      </c>
    </row>
    <row r="20" spans="1:7">
      <c r="A20" s="15"/>
      <c r="C20" s="30">
        <f>C19*95%</f>
        <v>3416580</v>
      </c>
      <c r="D20" s="74" t="s">
        <v>24</v>
      </c>
      <c r="E20" s="30"/>
      <c r="F20" s="123" t="s">
        <v>24</v>
      </c>
      <c r="G20" s="74">
        <f>G19*95%</f>
        <v>3511580</v>
      </c>
    </row>
    <row r="21" spans="1:7">
      <c r="A21" s="15"/>
      <c r="C21" s="30">
        <f>C19*80%</f>
        <v>2877120</v>
      </c>
      <c r="D21" s="74" t="s">
        <v>25</v>
      </c>
      <c r="E21" s="30"/>
      <c r="F21" s="123" t="s">
        <v>25</v>
      </c>
      <c r="G21" s="74">
        <f>G19*80%</f>
        <v>2957120</v>
      </c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1332000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7492.5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Q26" sqref="Q2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1</v>
      </c>
      <c r="B2" s="4">
        <f t="shared" ref="B2:B15" si="1">Q2</f>
        <v>1230</v>
      </c>
      <c r="C2" s="4">
        <f t="shared" ref="C2:C15" si="2">B2*1.2</f>
        <v>1476</v>
      </c>
      <c r="D2" s="4">
        <f t="shared" ref="D2:D15" si="3">C2*1.2</f>
        <v>1771.2</v>
      </c>
      <c r="E2" s="5">
        <f t="shared" ref="E2:E15" si="4">R2</f>
        <v>6000000</v>
      </c>
      <c r="F2" s="116">
        <f t="shared" ref="F2:F15" si="5">ROUND((E2/B2),0)</f>
        <v>4878</v>
      </c>
      <c r="G2" s="116">
        <f t="shared" ref="G2:G15" si="6">ROUND((E2/C2),0)</f>
        <v>4065</v>
      </c>
      <c r="H2" s="116">
        <f t="shared" ref="H2:H15" si="7">ROUND((E2/D2),0)</f>
        <v>3388</v>
      </c>
      <c r="I2" s="116">
        <f t="shared" ref="I2:I15" si="8">T2</f>
        <v>0</v>
      </c>
      <c r="J2" s="116">
        <f t="shared" ref="J2:J15" si="9">U2</f>
        <v>0</v>
      </c>
      <c r="K2" s="117"/>
      <c r="L2" s="117"/>
      <c r="M2" s="117"/>
      <c r="N2" s="117">
        <v>1</v>
      </c>
      <c r="O2" s="71">
        <v>0</v>
      </c>
      <c r="P2" s="71">
        <f t="shared" ref="P2:P11" si="10">O2/1.2</f>
        <v>0</v>
      </c>
      <c r="Q2" s="71">
        <v>1230</v>
      </c>
      <c r="R2" s="2">
        <v>6000000</v>
      </c>
      <c r="S2" s="2"/>
      <c r="T2" s="2"/>
      <c r="AA2" s="65"/>
    </row>
    <row r="3" spans="1:35">
      <c r="A3" s="4">
        <f t="shared" si="0"/>
        <v>2</v>
      </c>
      <c r="B3" s="4">
        <f t="shared" si="1"/>
        <v>915</v>
      </c>
      <c r="C3" s="4">
        <f t="shared" si="2"/>
        <v>1098</v>
      </c>
      <c r="D3" s="4">
        <f t="shared" si="3"/>
        <v>1317.6</v>
      </c>
      <c r="E3" s="5">
        <f t="shared" si="4"/>
        <v>4200000</v>
      </c>
      <c r="F3" s="116">
        <f t="shared" si="5"/>
        <v>4590</v>
      </c>
      <c r="G3" s="116">
        <f t="shared" si="6"/>
        <v>3825</v>
      </c>
      <c r="H3" s="116">
        <f t="shared" si="7"/>
        <v>3188</v>
      </c>
      <c r="I3" s="116">
        <f t="shared" si="8"/>
        <v>0</v>
      </c>
      <c r="J3" s="116">
        <f t="shared" si="9"/>
        <v>0</v>
      </c>
      <c r="K3" s="117"/>
      <c r="L3" s="117"/>
      <c r="M3" s="117"/>
      <c r="N3" s="117">
        <v>2</v>
      </c>
      <c r="O3" s="71">
        <v>0</v>
      </c>
      <c r="P3" s="71">
        <f t="shared" si="10"/>
        <v>0</v>
      </c>
      <c r="Q3" s="71">
        <v>915</v>
      </c>
      <c r="R3" s="2">
        <v>4200000</v>
      </c>
      <c r="S3" s="2"/>
      <c r="T3" s="2"/>
      <c r="AE3" s="65"/>
    </row>
    <row r="4" spans="1:35">
      <c r="A4" s="4">
        <f t="shared" si="0"/>
        <v>3</v>
      </c>
      <c r="B4" s="4">
        <f t="shared" si="1"/>
        <v>616</v>
      </c>
      <c r="C4" s="4">
        <f t="shared" si="2"/>
        <v>739.19999999999993</v>
      </c>
      <c r="D4" s="4">
        <f t="shared" si="3"/>
        <v>887.03999999999985</v>
      </c>
      <c r="E4" s="5">
        <f t="shared" si="4"/>
        <v>2800000</v>
      </c>
      <c r="F4" s="116">
        <f t="shared" si="5"/>
        <v>4545</v>
      </c>
      <c r="G4" s="116">
        <f t="shared" si="6"/>
        <v>3788</v>
      </c>
      <c r="H4" s="116">
        <f t="shared" si="7"/>
        <v>3157</v>
      </c>
      <c r="I4" s="116">
        <f t="shared" si="8"/>
        <v>0</v>
      </c>
      <c r="J4" s="116">
        <f t="shared" si="9"/>
        <v>0</v>
      </c>
      <c r="K4" s="117"/>
      <c r="L4" s="117"/>
      <c r="M4" s="117"/>
      <c r="N4" s="117">
        <v>3</v>
      </c>
      <c r="O4" s="71">
        <v>0</v>
      </c>
      <c r="P4" s="71">
        <f t="shared" si="10"/>
        <v>0</v>
      </c>
      <c r="Q4" s="71">
        <v>616</v>
      </c>
      <c r="R4" s="2">
        <v>2800000</v>
      </c>
      <c r="S4" s="2"/>
      <c r="T4" s="2"/>
    </row>
    <row r="5" spans="1:35">
      <c r="A5" s="4">
        <f t="shared" si="0"/>
        <v>4</v>
      </c>
      <c r="B5" s="4">
        <f t="shared" si="1"/>
        <v>666</v>
      </c>
      <c r="C5" s="4">
        <f t="shared" si="2"/>
        <v>799.19999999999993</v>
      </c>
      <c r="D5" s="4">
        <f t="shared" si="3"/>
        <v>959.03999999999985</v>
      </c>
      <c r="E5" s="5">
        <f t="shared" si="4"/>
        <v>3600000</v>
      </c>
      <c r="F5" s="116">
        <f t="shared" si="5"/>
        <v>5405</v>
      </c>
      <c r="G5" s="116">
        <f t="shared" si="6"/>
        <v>4505</v>
      </c>
      <c r="H5" s="116">
        <f t="shared" si="7"/>
        <v>3754</v>
      </c>
      <c r="I5" s="116">
        <f t="shared" si="8"/>
        <v>0</v>
      </c>
      <c r="J5" s="116">
        <f t="shared" si="9"/>
        <v>0</v>
      </c>
      <c r="K5" s="117"/>
      <c r="L5" s="117"/>
      <c r="M5" s="117"/>
      <c r="N5" s="117">
        <v>4</v>
      </c>
      <c r="O5" s="71">
        <v>0</v>
      </c>
      <c r="P5" s="71">
        <f t="shared" si="10"/>
        <v>0</v>
      </c>
      <c r="Q5" s="71">
        <v>666</v>
      </c>
      <c r="R5" s="2">
        <v>3600000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116" t="e">
        <f t="shared" si="5"/>
        <v>#DIV/0!</v>
      </c>
      <c r="G6" s="116" t="e">
        <f t="shared" si="6"/>
        <v>#DIV/0!</v>
      </c>
      <c r="H6" s="116" t="e">
        <f t="shared" si="7"/>
        <v>#DIV/0!</v>
      </c>
      <c r="I6" s="116">
        <f t="shared" si="8"/>
        <v>0</v>
      </c>
      <c r="J6" s="116">
        <f t="shared" si="9"/>
        <v>0</v>
      </c>
      <c r="K6" s="117"/>
      <c r="L6" s="117"/>
      <c r="M6" s="117"/>
      <c r="N6" s="117"/>
      <c r="O6" s="71">
        <v>0</v>
      </c>
      <c r="P6" s="71">
        <f t="shared" si="10"/>
        <v>0</v>
      </c>
      <c r="Q6" s="71">
        <f t="shared" ref="Q6:Q12" si="1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1">
        <v>0</v>
      </c>
      <c r="P7" s="71">
        <f t="shared" si="10"/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1">
        <v>0</v>
      </c>
      <c r="P8" s="71">
        <f t="shared" si="10"/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1">
        <v>0</v>
      </c>
      <c r="P9" s="71">
        <f t="shared" si="10"/>
        <v>0</v>
      </c>
      <c r="Q9" s="71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1">
        <v>0</v>
      </c>
      <c r="P10" s="71">
        <f t="shared" si="10"/>
        <v>0</v>
      </c>
      <c r="Q10" s="71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 s="71">
        <v>0</v>
      </c>
      <c r="P11" s="71">
        <f t="shared" si="10"/>
        <v>0</v>
      </c>
      <c r="Q11" s="71">
        <f t="shared" si="11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 s="71">
        <v>0</v>
      </c>
      <c r="P12" s="71">
        <f>O12/1.2</f>
        <v>0</v>
      </c>
      <c r="Q12" s="71">
        <f t="shared" si="11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2">O13/1.2</f>
        <v>0</v>
      </c>
      <c r="Q13">
        <f t="shared" ref="Q13" si="13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4">O14/1.2</f>
        <v>0</v>
      </c>
      <c r="Q14">
        <f t="shared" ref="Q14:Q15" si="15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4"/>
        <v>0</v>
      </c>
      <c r="Q15">
        <f t="shared" si="15"/>
        <v>0</v>
      </c>
      <c r="R15" s="2">
        <v>0</v>
      </c>
      <c r="S15" s="2"/>
    </row>
    <row r="16" spans="1:35">
      <c r="A16" s="4">
        <f t="shared" ref="A16:A19" si="16">N16</f>
        <v>0</v>
      </c>
      <c r="B16" s="4">
        <f t="shared" ref="B16:B19" si="17">Q16</f>
        <v>0</v>
      </c>
      <c r="C16" s="4">
        <f t="shared" ref="C16:C19" si="18">B16*1.2</f>
        <v>0</v>
      </c>
      <c r="D16" s="4">
        <f t="shared" ref="D16:D19" si="19">C16*1.2</f>
        <v>0</v>
      </c>
      <c r="E16" s="5">
        <f t="shared" ref="E16:E19" si="20">R16</f>
        <v>0</v>
      </c>
      <c r="F16" s="4" t="e">
        <f t="shared" ref="F16:F19" si="21">ROUND((E16/B16),0)</f>
        <v>#DIV/0!</v>
      </c>
      <c r="G16" s="4" t="e">
        <f t="shared" ref="G16:G19" si="22">ROUND((E16/C16),0)</f>
        <v>#DIV/0!</v>
      </c>
      <c r="H16" s="4" t="e">
        <f t="shared" ref="H16:H19" si="23">ROUND((E16/D16),0)</f>
        <v>#DIV/0!</v>
      </c>
      <c r="I16" s="4">
        <f t="shared" ref="I16:J19" si="24">T16</f>
        <v>0</v>
      </c>
      <c r="J16" s="4">
        <f t="shared" si="24"/>
        <v>0</v>
      </c>
      <c r="O16">
        <v>0</v>
      </c>
      <c r="P16">
        <f t="shared" ref="P16:P17" si="25">O16/1.2</f>
        <v>0</v>
      </c>
      <c r="Q16">
        <f t="shared" ref="Q16:Q18" si="26">P16/1.2</f>
        <v>0</v>
      </c>
      <c r="R16" s="2">
        <v>0</v>
      </c>
      <c r="S16" s="2"/>
    </row>
    <row r="17" spans="1:19">
      <c r="A17" s="4">
        <f t="shared" si="16"/>
        <v>0</v>
      </c>
      <c r="B17" s="4">
        <f t="shared" si="17"/>
        <v>0</v>
      </c>
      <c r="C17" s="4">
        <f t="shared" si="18"/>
        <v>0</v>
      </c>
      <c r="D17" s="4">
        <f t="shared" si="19"/>
        <v>0</v>
      </c>
      <c r="E17" s="5">
        <f t="shared" si="20"/>
        <v>0</v>
      </c>
      <c r="F17" s="4" t="e">
        <f t="shared" si="21"/>
        <v>#DIV/0!</v>
      </c>
      <c r="G17" s="4" t="e">
        <f t="shared" si="22"/>
        <v>#DIV/0!</v>
      </c>
      <c r="H17" s="4" t="e">
        <f t="shared" si="23"/>
        <v>#DIV/0!</v>
      </c>
      <c r="I17" s="4">
        <f t="shared" si="24"/>
        <v>0</v>
      </c>
      <c r="J17" s="4">
        <f t="shared" si="24"/>
        <v>0</v>
      </c>
      <c r="O17">
        <v>0</v>
      </c>
      <c r="P17">
        <f t="shared" si="25"/>
        <v>0</v>
      </c>
      <c r="Q17">
        <f t="shared" si="26"/>
        <v>0</v>
      </c>
      <c r="R17" s="2">
        <v>0</v>
      </c>
      <c r="S17" s="2"/>
    </row>
    <row r="18" spans="1:19">
      <c r="A18" s="4">
        <f t="shared" si="16"/>
        <v>0</v>
      </c>
      <c r="B18" s="4">
        <f t="shared" si="17"/>
        <v>0</v>
      </c>
      <c r="C18" s="4">
        <f t="shared" si="18"/>
        <v>0</v>
      </c>
      <c r="D18" s="4">
        <f t="shared" si="19"/>
        <v>0</v>
      </c>
      <c r="E18" s="5">
        <f t="shared" si="20"/>
        <v>0</v>
      </c>
      <c r="F18" s="4" t="e">
        <f t="shared" si="21"/>
        <v>#DIV/0!</v>
      </c>
      <c r="G18" s="4" t="e">
        <f t="shared" si="22"/>
        <v>#DIV/0!</v>
      </c>
      <c r="H18" s="4" t="e">
        <f t="shared" si="23"/>
        <v>#DIV/0!</v>
      </c>
      <c r="I18" s="4">
        <f t="shared" si="24"/>
        <v>0</v>
      </c>
      <c r="J18" s="4">
        <f t="shared" si="24"/>
        <v>0</v>
      </c>
      <c r="O18">
        <v>0</v>
      </c>
      <c r="P18">
        <f>O18/1.2</f>
        <v>0</v>
      </c>
      <c r="Q18">
        <f t="shared" si="26"/>
        <v>0</v>
      </c>
      <c r="R18" s="2">
        <v>0</v>
      </c>
      <c r="S18" s="2"/>
    </row>
    <row r="19" spans="1:19">
      <c r="A19" s="4">
        <f t="shared" si="16"/>
        <v>0</v>
      </c>
      <c r="B19" s="4">
        <f t="shared" si="17"/>
        <v>0</v>
      </c>
      <c r="C19" s="4">
        <f t="shared" si="18"/>
        <v>0</v>
      </c>
      <c r="D19" s="4">
        <f t="shared" si="19"/>
        <v>0</v>
      </c>
      <c r="E19" s="5">
        <f t="shared" si="20"/>
        <v>0</v>
      </c>
      <c r="F19" s="4" t="e">
        <f t="shared" si="21"/>
        <v>#DIV/0!</v>
      </c>
      <c r="G19" s="4" t="e">
        <f t="shared" si="22"/>
        <v>#DIV/0!</v>
      </c>
      <c r="H19" s="4" t="e">
        <f t="shared" si="23"/>
        <v>#DIV/0!</v>
      </c>
      <c r="I19" s="4">
        <f t="shared" si="24"/>
        <v>0</v>
      </c>
      <c r="J19" s="4">
        <f t="shared" si="24"/>
        <v>0</v>
      </c>
      <c r="O19" s="71">
        <v>0</v>
      </c>
      <c r="P19" s="71">
        <f>O19/1.2</f>
        <v>0</v>
      </c>
      <c r="Q19" s="71">
        <f t="shared" ref="Q19" si="2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G1" sqref="G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/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 Measurment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2024-07-19T09:14:14Z</dcterms:modified>
</cp:coreProperties>
</file>