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DIGGANTH SONI - BOB\"/>
    </mc:Choice>
  </mc:AlternateContent>
  <xr:revisionPtr revIDLastSave="0" documentId="13_ncr:1_{3458969D-4ED2-4D70-810C-789F4505F00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4" i="13" l="1"/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S41" i="4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<sst xmlns="http://schemas.openxmlformats.org/spreadsheetml/2006/main" count="49" uniqueCount="43">
  <si>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</si>
  <si>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</si>
  <si>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</si>
  <si>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</si>
  <si>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</si>
  <si>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</si>
  <si>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</si>
  <si>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</si>
  <si>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</si>
  <si>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</si>
  <si>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</si>
  <si>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</si>
  <si>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</si>
  <si>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</si>
  <si>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</si>
  <si>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</si>
  <si>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</si>
  <si>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</si>
  <si>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</si>
  <si>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</si>
  <si>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</si>
  <si>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</si>
  <si>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</si>
  <si>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</si>
  <si>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</si>
  <si>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</si>
  <si>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</si>
  <si>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</si>
  <si>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</si>
  <si>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</si>
  <si>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</si>
  <si>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</si>
  <si>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</si>
  <si>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</si>
  <si>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</si>
  <si>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</si>
  <si>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</si>
  <si>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</si>
  <si>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</si>
  <si>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</si>
  <si>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Baroda ( Civil Lines Branch ) - DIGGANTH SONI &amp; KHUSHBOO SONI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</si>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</sst>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260520</xdr:colOff>
      <xdr:row>35</xdr:row>
      <xdr:rowOff>151066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8E2E4-3CB6-4144-A29B-BDB6881E6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166" b="29885"/>
        <a:stretch/>
      </xdr:blipFill>
      <xdr:spPr>
        <a:xfrm>
          <a:off x="609600" y="190500"/>
          <a:ext cx="10623720" cy="63613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141816</xdr:colOff>
      <xdr:row>6</xdr:row>
      <xdr:rowOff>133349</xdr:rowOff>
    </xdr:from>
    <xdr:to>
      <xdr:col>23</xdr:col>
      <xdr:colOff>369297</xdr:colOff>
      <xdr:row>46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A5358-8608-4B04-A54E-6CED1D2C8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600" b="30076"/>
        <a:stretch/>
      </xdr:blipFill>
      <xdr:spPr>
        <a:xfrm>
          <a:off x="141816" y="1276349"/>
          <a:ext cx="14248281" cy="7610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CC132-96EC-4185-B28D-6DCE89AB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A9F97-F73F-4B64-9196-E13EA3F3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U20" sqref="U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366.66666666666669</v>
      </c>
      <c r="C3" s="44">
        <f>B3*1.2</f>
        <v>440</v>
      </c>
      <c r="D3" s="44">
        <f t="shared" ref="D3:D14" si="2">C3*1.2</f>
        <v>528</v>
      </c>
      <c r="E3" s="45">
        <f t="shared" ref="E3:E14" si="3">R3</f>
        <v>6500000</v>
      </c>
      <c r="F3" s="44">
        <f t="shared" ref="F3:F14" si="4">ROUND((E3/B3),0)</f>
        <v>17727</v>
      </c>
      <c r="G3" s="44">
        <f t="shared" ref="G3:G14" si="5">ROUND((E3/C3),0)</f>
        <v>14773</v>
      </c>
      <c r="H3" s="44">
        <f t="shared" ref="H3:H14" si="6">ROUND((E3/D3),0)</f>
        <v>12311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v>440</v>
      </c>
      <c r="Q3" s="46">
        <f t="shared" ref="P3:Q14" si="8">P3/1.2</f>
        <v>366.66666666666669</v>
      </c>
      <c r="R3" s="47">
        <v>6500000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735</v>
      </c>
      <c r="C4" s="44">
        <f t="shared" ref="C4:C9" si="11">B4*1.2</f>
        <v>882</v>
      </c>
      <c r="D4" s="44">
        <f t="shared" ref="D4:D9" si="12">C4*1.2</f>
        <v>1058.3999999999999</v>
      </c>
      <c r="E4" s="45">
        <f t="shared" ref="E4:E9" si="13">R4</f>
        <v>11800000</v>
      </c>
      <c r="F4" s="44">
        <f t="shared" ref="F4:F9" si="14">ROUND((E4/B4),0)</f>
        <v>16054</v>
      </c>
      <c r="G4" s="44">
        <f t="shared" ref="G4:G9" si="15">ROUND((E4/C4),0)</f>
        <v>13379</v>
      </c>
      <c r="H4" s="44">
        <f t="shared" ref="H4:H9" si="16">ROUND((E4/D4),0)</f>
        <v>11149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735</v>
      </c>
      <c r="R4" s="47">
        <v>11800000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619</v>
      </c>
      <c r="C16" s="44">
        <f>B16*1.2</f>
        <v>742.8</v>
      </c>
      <c r="D16" s="44">
        <f t="shared" ref="D16:D28" si="34">C16*1.2</f>
        <v>891.3599999999999</v>
      </c>
      <c r="E16" s="45">
        <f t="shared" ref="E16:E28" si="35">R16</f>
        <v>12000000</v>
      </c>
      <c r="F16" s="44">
        <f t="shared" ref="F16:F28" si="36">ROUND((E16/B16),0)</f>
        <v>19386</v>
      </c>
      <c r="G16" s="44">
        <f t="shared" ref="G16:G28" si="37">ROUND((E16/C16),0)</f>
        <v>16155</v>
      </c>
      <c r="H16" s="44">
        <f t="shared" ref="H16:H28" si="38">ROUND((E16/D16),0)</f>
        <v>13463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619</v>
      </c>
      <c r="R16" s="47">
        <v>12000000</v>
      </c>
    </row>
    <row r="17" spans="1:24" s="46" customFormat="1" x14ac:dyDescent="0.25">
      <c r="A17" s="44">
        <f t="shared" si="32"/>
        <v>0</v>
      </c>
      <c r="B17" s="44">
        <f t="shared" si="33"/>
        <v>735</v>
      </c>
      <c r="C17" s="44">
        <f t="shared" ref="C17:C28" si="41">B17*1.2</f>
        <v>882</v>
      </c>
      <c r="D17" s="44">
        <f t="shared" si="34"/>
        <v>1058.3999999999999</v>
      </c>
      <c r="E17" s="45">
        <f t="shared" si="35"/>
        <v>14200000</v>
      </c>
      <c r="F17" s="44">
        <f t="shared" si="36"/>
        <v>19320</v>
      </c>
      <c r="G17" s="44">
        <f t="shared" si="37"/>
        <v>16100</v>
      </c>
      <c r="H17" s="44">
        <f t="shared" si="38"/>
        <v>13416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735</v>
      </c>
      <c r="R17" s="47">
        <v>14200000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18300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15800</v>
      </c>
      <c r="X31" s="22"/>
    </row>
    <row r="32" spans="1:24" ht="15.75" x14ac:dyDescent="0.25">
      <c r="E32" t="s">
        <v>41</v>
      </c>
      <c r="F32" s="7">
        <v>59.48</v>
      </c>
      <c r="G32" s="6">
        <f>F32*10.764</f>
        <v>640.24271999999996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54</v>
      </c>
      <c r="X34" s="31">
        <v>2018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15:25" ht="15.75" x14ac:dyDescent="0.25">
      <c r="U37" s="17"/>
      <c r="V37" s="26"/>
      <c r="W37" s="27">
        <f>W36%</f>
        <v>0.09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15800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18075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640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11568000</v>
      </c>
      <c r="X45" s="33"/>
      <c r="Y45" s="15"/>
    </row>
    <row r="46" spans="15:25" ht="15.75" x14ac:dyDescent="0.25">
      <c r="S46" s="11"/>
      <c r="T46" s="10"/>
      <c r="U46" s="17" t="s">
        <v>25</v>
      </c>
      <c r="V46" s="23"/>
      <c r="W46" s="34">
        <f>W45*0.95</f>
        <v>10989600</v>
      </c>
      <c r="X46" s="35"/>
      <c r="Y46" s="15"/>
    </row>
    <row r="47" spans="15:25" ht="15.75" x14ac:dyDescent="0.25">
      <c r="S47" s="10"/>
      <c r="T47" s="10"/>
      <c r="U47" s="17" t="s">
        <v>26</v>
      </c>
      <c r="V47" s="23"/>
      <c r="W47" s="34">
        <f>W45*0.8</f>
        <v>9254400</v>
      </c>
      <c r="X47" s="34"/>
      <c r="Y47" s="15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24100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X44"/>
  <sheetViews>
    <sheetView zoomScaleNormal="100" workbookViewId="0">
      <selection activeCell="X15" sqref="X15"/>
    </sheetView>
  </sheetViews>
  <sheetFormatPr defaultRowHeight="15" x14ac:dyDescent="0.25"/>
  <sheetData>
    <row r="14" spans="23:24" x14ac:dyDescent="0.25">
      <c r="W14">
        <v>40.880000000000003</v>
      </c>
      <c r="X14">
        <f>W14*10.764</f>
        <v>440.03232000000003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2024-09-13T06:32:05Z</dcterms:modified>
</cp:coreProperties>
</file>