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I35" i="1"/>
  <c r="G33" i="1"/>
  <c r="G27" i="1"/>
  <c r="H27" i="1"/>
  <c r="I27" i="1" s="1"/>
  <c r="G28" i="1"/>
  <c r="H28" i="1"/>
  <c r="G29" i="1"/>
  <c r="H29" i="1"/>
  <c r="G30" i="1"/>
  <c r="H30" i="1"/>
  <c r="I30" i="1"/>
  <c r="G31" i="1"/>
  <c r="H31" i="1"/>
  <c r="I31" i="1"/>
  <c r="G32" i="1"/>
  <c r="I32" i="1" s="1"/>
  <c r="H32" i="1"/>
  <c r="H33" i="1"/>
  <c r="I33" i="1" s="1"/>
  <c r="G34" i="1"/>
  <c r="H34" i="1"/>
  <c r="I34" i="1" s="1"/>
  <c r="I26" i="1"/>
  <c r="H26" i="1"/>
  <c r="G26" i="1"/>
  <c r="D27" i="1"/>
  <c r="D28" i="1"/>
  <c r="D29" i="1"/>
  <c r="D30" i="1"/>
  <c r="D31" i="1"/>
  <c r="D32" i="1"/>
  <c r="D33" i="1"/>
  <c r="D34" i="1"/>
  <c r="D26" i="1"/>
  <c r="C27" i="1"/>
  <c r="C28" i="1"/>
  <c r="C29" i="1"/>
  <c r="C30" i="1"/>
  <c r="C31" i="1"/>
  <c r="C32" i="1"/>
  <c r="C33" i="1"/>
  <c r="C34" i="1"/>
  <c r="C26" i="1"/>
  <c r="K20" i="1"/>
  <c r="N4" i="1"/>
  <c r="K19" i="1"/>
  <c r="L15" i="1"/>
  <c r="K17" i="1"/>
  <c r="K8" i="1"/>
  <c r="K9" i="1" s="1"/>
  <c r="K6" i="1"/>
  <c r="K4" i="1"/>
  <c r="K3" i="1"/>
  <c r="K12" i="1" s="1"/>
  <c r="I28" i="1" l="1"/>
  <c r="I29" i="1"/>
  <c r="K10" i="1"/>
  <c r="K11" i="1" s="1"/>
  <c r="K13" i="1"/>
  <c r="K16" i="1" s="1"/>
  <c r="K18" i="1" l="1"/>
</calcChain>
</file>

<file path=xl/sharedStrings.xml><?xml version="1.0" encoding="utf-8"?>
<sst xmlns="http://schemas.openxmlformats.org/spreadsheetml/2006/main" count="27" uniqueCount="24">
  <si>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</si>
  <si>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</si>
  <si>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</si>
  <si>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</si>
  <si>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</si>
  <si>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</si>
  <si>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</si>
  <si>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</si>
  <si>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</si>
  <si>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</si>
  <si>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</si>
  <si>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</si>
  <si>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</si>
  <si>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</si>
  <si>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</si>
  <si>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</si>
  <si>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</si>
  <si>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Hall</t>
  </si>
  <si>
    <t>pass</t>
  </si>
  <si>
    <t>wc</t>
  </si>
  <si>
    <t>bath</t>
  </si>
  <si>
    <t>ki</t>
  </si>
  <si>
    <t>bed</t>
  </si>
  <si>
    <t>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</si>
</sst>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16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9" workbookViewId="0">
      <selection activeCell="J35" sqref="J35"/>
    </sheetView>
  </sheetViews>
  <sheetFormatPr defaultRowHeight="15" x14ac:dyDescent="0.25"/>
  <cols>
    <col min="7" max="8" width="9.28515625" bestFit="1" customWidth="1"/>
    <col min="9" max="9" width="10.5703125" bestFit="1" customWidth="1"/>
    <col min="10" max="10" width="19.5703125" bestFit="1" customWidth="1"/>
    <col min="11" max="11" width="13.7109375" bestFit="1" customWidth="1"/>
  </cols>
  <sheetData>
    <row r="1" spans="10:14" ht="16.5" x14ac:dyDescent="0.3">
      <c r="J1" s="1" t="s">
        <v>0</v>
      </c>
      <c r="K1" s="2">
        <v>25000</v>
      </c>
    </row>
    <row r="2" spans="10:14" ht="82.5" x14ac:dyDescent="0.3">
      <c r="J2" s="3" t="s">
        <v>1</v>
      </c>
      <c r="K2" s="2">
        <v>3000</v>
      </c>
      <c r="N2">
        <v>2024</v>
      </c>
    </row>
    <row r="3" spans="10:14" ht="16.5" x14ac:dyDescent="0.3">
      <c r="J3" s="1" t="s">
        <v>2</v>
      </c>
      <c r="K3" s="2">
        <f>K1-K2</f>
        <v>22000</v>
      </c>
      <c r="N3">
        <v>2004</v>
      </c>
    </row>
    <row r="4" spans="10:14" ht="16.5" x14ac:dyDescent="0.3">
      <c r="J4" s="1" t="s">
        <v>3</v>
      </c>
      <c r="K4" s="2">
        <f>K2*1</f>
        <v>3000</v>
      </c>
      <c r="N4">
        <f>N2-N3</f>
        <v>20</v>
      </c>
    </row>
    <row r="5" spans="10:14" ht="16.5" x14ac:dyDescent="0.3">
      <c r="J5" s="1" t="s">
        <v>4</v>
      </c>
      <c r="K5" s="4">
        <v>20</v>
      </c>
    </row>
    <row r="6" spans="10:14" ht="16.5" x14ac:dyDescent="0.3">
      <c r="J6" s="1" t="s">
        <v>5</v>
      </c>
      <c r="K6" s="4">
        <f>K7-K5</f>
        <v>40</v>
      </c>
    </row>
    <row r="7" spans="10:14" ht="16.5" x14ac:dyDescent="0.3">
      <c r="J7" s="1" t="s">
        <v>6</v>
      </c>
      <c r="K7" s="4">
        <v>60</v>
      </c>
    </row>
    <row r="8" spans="10:14" ht="49.5" x14ac:dyDescent="0.3">
      <c r="J8" s="3" t="s">
        <v>7</v>
      </c>
      <c r="K8" s="4">
        <f>90*K5/K7</f>
        <v>30</v>
      </c>
    </row>
    <row r="9" spans="10:14" ht="16.5" x14ac:dyDescent="0.3">
      <c r="J9" s="1"/>
      <c r="K9" s="5">
        <f>K8%</f>
        <v>0.3</v>
      </c>
    </row>
    <row r="10" spans="10:14" ht="16.5" x14ac:dyDescent="0.3">
      <c r="J10" s="1" t="s">
        <v>8</v>
      </c>
      <c r="K10" s="2">
        <f>K4*K9</f>
        <v>900</v>
      </c>
    </row>
    <row r="11" spans="10:14" ht="16.5" x14ac:dyDescent="0.3">
      <c r="J11" s="1" t="s">
        <v>9</v>
      </c>
      <c r="K11" s="2">
        <f>K4-K10</f>
        <v>2100</v>
      </c>
    </row>
    <row r="12" spans="10:14" ht="16.5" x14ac:dyDescent="0.3">
      <c r="J12" s="1" t="s">
        <v>2</v>
      </c>
      <c r="K12" s="2">
        <f>K3</f>
        <v>22000</v>
      </c>
    </row>
    <row r="13" spans="10:14" ht="16.5" x14ac:dyDescent="0.3">
      <c r="J13" s="1" t="s">
        <v>10</v>
      </c>
      <c r="K13" s="2">
        <f>K12+K11</f>
        <v>24100</v>
      </c>
    </row>
    <row r="14" spans="10:14" ht="16.5" x14ac:dyDescent="0.3">
      <c r="J14" s="1"/>
      <c r="K14" s="4"/>
    </row>
    <row r="15" spans="10:14" ht="16.5" x14ac:dyDescent="0.3">
      <c r="J15" s="6" t="s">
        <v>11</v>
      </c>
      <c r="K15" s="7">
        <v>525</v>
      </c>
      <c r="L15">
        <f>K15*1.2</f>
        <v>630</v>
      </c>
    </row>
    <row r="16" spans="10:14" ht="16.5" x14ac:dyDescent="0.3">
      <c r="J16" s="6" t="s">
        <v>12</v>
      </c>
      <c r="K16" s="8">
        <f>K13*K15</f>
        <v>12652500</v>
      </c>
    </row>
    <row r="17" spans="1:11" ht="16.5" x14ac:dyDescent="0.3">
      <c r="J17" s="9" t="s">
        <v>13</v>
      </c>
      <c r="K17" s="10">
        <f>K16*98%</f>
        <v>12399450</v>
      </c>
    </row>
    <row r="18" spans="1:11" ht="16.5" x14ac:dyDescent="0.3">
      <c r="J18" s="9" t="s">
        <v>14</v>
      </c>
      <c r="K18" s="10">
        <f>K16*80%</f>
        <v>10122000</v>
      </c>
    </row>
    <row r="19" spans="1:11" ht="16.5" x14ac:dyDescent="0.3">
      <c r="J19" s="9" t="s">
        <v>15</v>
      </c>
      <c r="K19" s="10">
        <f>L15*K2</f>
        <v>1890000</v>
      </c>
    </row>
    <row r="20" spans="1:11" ht="16.5" x14ac:dyDescent="0.3">
      <c r="J20" s="11" t="s">
        <v>16</v>
      </c>
      <c r="K20" s="10">
        <f>K16*0.025/12</f>
        <v>26359.375</v>
      </c>
    </row>
    <row r="26" spans="1:11" x14ac:dyDescent="0.25">
      <c r="A26">
        <v>2.98</v>
      </c>
      <c r="B26">
        <v>5.58</v>
      </c>
      <c r="C26">
        <f>B26*A26</f>
        <v>16.628399999999999</v>
      </c>
      <c r="D26">
        <f>C26*10.764</f>
        <v>178.98809759999997</v>
      </c>
      <c r="F26">
        <v>3.28084</v>
      </c>
      <c r="G26" s="12">
        <f>F26*A26</f>
        <v>9.7769031999999996</v>
      </c>
      <c r="H26" s="12">
        <f>F26*B26</f>
        <v>18.307087200000002</v>
      </c>
      <c r="I26" s="12">
        <f>H26*G26</f>
        <v>178.98661942835903</v>
      </c>
      <c r="J26" t="s">
        <v>17</v>
      </c>
    </row>
    <row r="27" spans="1:11" x14ac:dyDescent="0.25">
      <c r="A27">
        <v>1.85</v>
      </c>
      <c r="B27">
        <v>0.85</v>
      </c>
      <c r="C27">
        <f t="shared" ref="C27:C34" si="0">B27*A27</f>
        <v>1.5725</v>
      </c>
      <c r="D27">
        <f t="shared" ref="D27:D34" si="1">C27*10.764</f>
        <v>16.926389999999998</v>
      </c>
      <c r="F27">
        <v>3.28084</v>
      </c>
      <c r="G27" s="12">
        <f t="shared" ref="G27:G34" si="2">F27*A27</f>
        <v>6.0695540000000001</v>
      </c>
      <c r="H27" s="12">
        <f t="shared" ref="H27:H34" si="3">F27*B27</f>
        <v>2.7887139999999997</v>
      </c>
      <c r="I27" s="12">
        <f>H27*G27</f>
        <v>16.926250213555999</v>
      </c>
      <c r="J27" t="s">
        <v>18</v>
      </c>
    </row>
    <row r="28" spans="1:11" x14ac:dyDescent="0.25">
      <c r="A28">
        <v>1.4</v>
      </c>
      <c r="B28">
        <v>1.36</v>
      </c>
      <c r="C28">
        <f t="shared" si="0"/>
        <v>1.9039999999999999</v>
      </c>
      <c r="D28">
        <f t="shared" si="1"/>
        <v>20.494655999999999</v>
      </c>
      <c r="F28">
        <v>3.28084</v>
      </c>
      <c r="G28" s="12">
        <f t="shared" si="2"/>
        <v>4.5931759999999997</v>
      </c>
      <c r="H28" s="12">
        <f t="shared" si="3"/>
        <v>4.4619423999999999</v>
      </c>
      <c r="I28" s="12">
        <f t="shared" ref="I27:I34" si="4">H28*G28</f>
        <v>20.4944867450624</v>
      </c>
      <c r="J28" t="s">
        <v>18</v>
      </c>
    </row>
    <row r="29" spans="1:11" x14ac:dyDescent="0.25">
      <c r="A29">
        <v>1.35</v>
      </c>
      <c r="B29">
        <v>1.1000000000000001</v>
      </c>
      <c r="C29">
        <f t="shared" si="0"/>
        <v>1.4850000000000003</v>
      </c>
      <c r="D29">
        <f t="shared" si="1"/>
        <v>15.984540000000003</v>
      </c>
      <c r="F29">
        <v>3.28084</v>
      </c>
      <c r="G29" s="12">
        <f t="shared" si="2"/>
        <v>4.4291340000000003</v>
      </c>
      <c r="H29" s="12">
        <f t="shared" si="3"/>
        <v>3.6089240000000005</v>
      </c>
      <c r="I29" s="12">
        <f t="shared" si="4"/>
        <v>15.984407991816003</v>
      </c>
      <c r="J29" t="s">
        <v>19</v>
      </c>
    </row>
    <row r="30" spans="1:11" x14ac:dyDescent="0.25">
      <c r="A30">
        <v>1.55</v>
      </c>
      <c r="B30">
        <v>1.27</v>
      </c>
      <c r="C30">
        <f t="shared" si="0"/>
        <v>1.9685000000000001</v>
      </c>
      <c r="D30">
        <f t="shared" si="1"/>
        <v>21.188934</v>
      </c>
      <c r="F30">
        <v>3.28084</v>
      </c>
      <c r="G30" s="12">
        <f t="shared" si="2"/>
        <v>5.0853020000000004</v>
      </c>
      <c r="H30" s="12">
        <f t="shared" si="3"/>
        <v>4.1666667999999998</v>
      </c>
      <c r="I30" s="12">
        <f t="shared" si="4"/>
        <v>21.188759011373602</v>
      </c>
      <c r="J30" t="s">
        <v>20</v>
      </c>
    </row>
    <row r="31" spans="1:11" x14ac:dyDescent="0.25">
      <c r="A31">
        <v>3.58</v>
      </c>
      <c r="B31">
        <v>2.0299999999999998</v>
      </c>
      <c r="C31">
        <f t="shared" si="0"/>
        <v>7.2673999999999994</v>
      </c>
      <c r="D31">
        <f t="shared" si="1"/>
        <v>78.226293599999991</v>
      </c>
      <c r="F31">
        <v>3.28084</v>
      </c>
      <c r="G31" s="12">
        <f t="shared" si="2"/>
        <v>11.745407200000001</v>
      </c>
      <c r="H31" s="12">
        <f t="shared" si="3"/>
        <v>6.6601051999999994</v>
      </c>
      <c r="I31" s="12">
        <f t="shared" si="4"/>
        <v>78.225647568837431</v>
      </c>
      <c r="J31" t="s">
        <v>21</v>
      </c>
    </row>
    <row r="32" spans="1:11" x14ac:dyDescent="0.25">
      <c r="A32">
        <v>0.87</v>
      </c>
      <c r="B32">
        <v>0.8</v>
      </c>
      <c r="C32">
        <f t="shared" si="0"/>
        <v>0.69600000000000006</v>
      </c>
      <c r="D32">
        <f t="shared" si="1"/>
        <v>7.4917440000000006</v>
      </c>
      <c r="F32">
        <v>3.28084</v>
      </c>
      <c r="G32" s="12">
        <f t="shared" si="2"/>
        <v>2.8543308000000001</v>
      </c>
      <c r="H32" s="12">
        <f t="shared" si="3"/>
        <v>2.6246720000000003</v>
      </c>
      <c r="I32" s="12">
        <f t="shared" si="4"/>
        <v>7.491682129497601</v>
      </c>
      <c r="J32" t="s">
        <v>22</v>
      </c>
    </row>
    <row r="33" spans="1:10" x14ac:dyDescent="0.25">
      <c r="A33">
        <v>4.33</v>
      </c>
      <c r="B33">
        <v>2.9</v>
      </c>
      <c r="C33">
        <f t="shared" si="0"/>
        <v>12.557</v>
      </c>
      <c r="D33">
        <f t="shared" si="1"/>
        <v>135.16354799999999</v>
      </c>
      <c r="F33">
        <v>3.28084</v>
      </c>
      <c r="G33" s="12">
        <f>F33*A33</f>
        <v>14.206037200000001</v>
      </c>
      <c r="H33" s="12">
        <f t="shared" si="3"/>
        <v>9.5144359999999999</v>
      </c>
      <c r="I33" s="12">
        <f>H33*G33</f>
        <v>135.16243175301921</v>
      </c>
      <c r="J33" t="s">
        <v>22</v>
      </c>
    </row>
    <row r="34" spans="1:10" x14ac:dyDescent="0.25">
      <c r="A34">
        <v>1.4</v>
      </c>
      <c r="B34">
        <v>1.85</v>
      </c>
      <c r="C34">
        <f t="shared" si="0"/>
        <v>2.59</v>
      </c>
      <c r="D34">
        <f t="shared" si="1"/>
        <v>27.878759999999996</v>
      </c>
      <c r="F34">
        <v>3.28084</v>
      </c>
      <c r="G34" s="12">
        <f t="shared" si="2"/>
        <v>4.5931759999999997</v>
      </c>
      <c r="H34" s="12">
        <f t="shared" si="3"/>
        <v>6.0695540000000001</v>
      </c>
      <c r="I34" s="12">
        <f t="shared" si="4"/>
        <v>27.878529763503998</v>
      </c>
      <c r="J34" t="s">
        <v>23</v>
      </c>
    </row>
    <row r="35" spans="1:10" x14ac:dyDescent="0.25">
      <c r="D35">
        <f>SUM(D26:D34)</f>
        <v>502.34296319999993</v>
      </c>
      <c r="I35" s="12">
        <f>SUM(I26:I34)</f>
        <v>502.33881460502522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2024-07-21T19:51:04Z</dcterms:modified>
</cp:coreProperties>
</file>