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Kartikesh Kailash Chaudhari\"/>
    </mc:Choice>
  </mc:AlternateContent>
  <xr:revisionPtr revIDLastSave="0" documentId="13_ncr:1_{BE467426-AFBB-45E9-8D80-C1C7D6F913BA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7" i="4" l="1"/>
  <c r="I23" i="4"/>
  <c r="I25" i="4" s="1"/>
  <c r="I29" i="4" l="1"/>
  <c r="I24" i="4"/>
  <c r="Q13" i="4"/>
  <c r="Q12" i="4"/>
  <c r="Q11" i="4"/>
  <c r="Q10" i="4"/>
  <c r="Q9" i="4"/>
  <c r="Q8" i="4" l="1"/>
  <c r="Q7" i="4"/>
  <c r="H20" i="4"/>
  <c r="I18" i="4"/>
  <c r="P12" i="4" l="1"/>
  <c r="P11" i="4"/>
  <c r="P10" i="4"/>
  <c r="P9" i="4"/>
  <c r="P8" i="4"/>
  <c r="P7" i="4"/>
  <c r="P6" i="4"/>
  <c r="P5" i="4"/>
  <c r="P4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<sst xmlns="http://schemas.openxmlformats.org/spreadsheetml/2006/main" count="34" uniqueCount="31">
  <si>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</si>
  <si>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</si>
  <si>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</si>
  <si>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</si>
  <si>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</si>
  <si>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</si>
  <si>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</si>
  <si>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</si>
  <si>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</si>
  <si>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</si>
  <si>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</si>
  <si>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</si>
  <si>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</si>
  <si>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Residential Flat No. 208, 2nd Floor, Wing - A, Bliss Residancey, Village - Dhamote, Karjat, karjat, </t>
  </si>
  <si>
    <t>ca</t>
  </si>
  <si>
    <t>rate</t>
  </si>
  <si>
    <t>fmv</t>
  </si>
  <si>
    <t>15.02.22</t>
  </si>
  <si>
    <t>18.08.23</t>
  </si>
  <si>
    <t>27.01.23</t>
  </si>
  <si>
    <t>15.09.23</t>
  </si>
  <si>
    <t>28.02.22</t>
  </si>
  <si>
    <t>samarth sankul</t>
  </si>
  <si>
    <t>yoc - 2023 -site info</t>
  </si>
  <si>
    <t>depreciated value</t>
  </si>
  <si>
    <t>RV</t>
  </si>
  <si>
    <t>DV</t>
  </si>
  <si>
    <t>IV</t>
  </si>
  <si>
    <t>RR Value</t>
  </si>
  <si>
    <t>Rental Value</t>
  </si>
  <si>
    <t>Cosmos\Dombivali (East)\Suryakant D. Singh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</si>
</sst>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222222"/>
      <name val="Arial"/>
      <family val="2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2" borderId="1" xfId="0" applyFill="1" applyBorder="1"/>
    <xf numFmtId="0" fontId="0" fillId="2" borderId="0" xfId="0" applyFill="1" applyBorder="1"/>
    <xf numFmtId="43" fontId="4" fillId="2" borderId="0" xfId="0" applyNumberFormat="1" applyFont="1" applyFill="1" applyBorder="1"/>
    <xf numFmtId="0" fontId="5" fillId="0" borderId="0" xfId="0" applyFont="1"/>
    <xf numFmtId="0" fontId="0" fillId="0" borderId="1" xfId="0" applyBorder="1"/>
    <xf numFmtId="0" fontId="0" fillId="0" borderId="0" xfId="0" applyBorder="1"/>
    <xf numFmtId="43" fontId="6" fillId="0" borderId="0" xfId="0" applyNumberFormat="1" applyFont="1" applyBorder="1"/>
    <xf numFmtId="43" fontId="6" fillId="0" borderId="0" xfId="0" applyNumberFormat="1" applyFont="1" applyFill="1" applyBorder="1"/>
    <xf numFmtId="0" fontId="6" fillId="0" borderId="0" xfId="0" applyFont="1" applyBorder="1"/>
    <xf numFmtId="0" fontId="7" fillId="0" borderId="0" xfId="0" applyFont="1" applyFill="1" applyBorder="1"/>
    <xf numFmtId="0" fontId="0" fillId="0" borderId="2" xfId="0" applyBorder="1"/>
    <xf numFmtId="0" fontId="0" fillId="0" borderId="3" xfId="0" applyBorder="1"/>
    <xf numFmtId="43" fontId="6" fillId="0" borderId="3" xfId="0" applyNumberFormat="1" applyFont="1" applyBorder="1"/>
    <xf numFmtId="43" fontId="6" fillId="0" borderId="3" xfId="0" applyNumberFormat="1" applyFont="1" applyFill="1" applyBorder="1"/>
    <xf numFmtId="0" fontId="0" fillId="0" borderId="1" xfId="0" applyFill="1" applyBorder="1"/>
    <xf numFmtId="0" fontId="6" fillId="0" borderId="0" xfId="0" applyFont="1" applyFill="1"/>
    <xf numFmtId="0" fontId="6" fillId="0" borderId="1" xfId="0" applyFont="1" applyFill="1" applyBorder="1"/>
    <xf numFmtId="0" fontId="6" fillId="0" borderId="0" xfId="0" applyFont="1"/>
    <xf numFmtId="43" fontId="6" fillId="0" borderId="0" xfId="0" applyNumberFormat="1" applyFont="1" applyFill="1"/>
    <xf numFmtId="0" fontId="2" fillId="0" borderId="0" xfId="0" applyFont="1" applyFill="1" applyBorder="1"/>
    <xf numFmtId="0" fontId="0" fillId="0" borderId="0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619125</xdr:colOff>
      <xdr:row>26</xdr:row>
      <xdr:rowOff>76200</xdr:rowOff>
    </xdr:from>
    <xdr:to>
      <xdr:col>18</xdr:col>
      <xdr:colOff>296428</xdr:colOff>
      <xdr:row>57</xdr:row>
      <xdr:rowOff>134182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0A2D8D-F4EF-49F3-81C7-D5F9AED76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6025" y="5600700"/>
          <a:ext cx="8259328" cy="596348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F64743-2611-45C1-8295-C695A82E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66CBC7-09E3-4A4A-95B0-A091E2E7F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571500</xdr:colOff>
      <xdr:row>50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F5205F-5BDD-4D67-9B89-547ECB779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49900" cy="9172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47</xdr:row>
      <xdr:rowOff>48818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64304E-A6E9-4751-9170-0E5BEFC45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8545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51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2A56C3-DF4B-471D-B6E2-B41AFF2EA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8583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F5A119-36B0-4794-AC44-37735E9FD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18105D-3CEF-41C3-935E-C51C8403C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429876</xdr:colOff>
      <xdr:row>56</xdr:row>
      <xdr:rowOff>58461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B16E39-8EEE-4FD2-A623-18215F2F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64276" cy="93929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391771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29B48C-4BB8-4293-BB55-6280CBAC9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26171" cy="8621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3E846F-2252-430B-B236-4A3C5DC00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44E27-629D-4055-B1C3-407045691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X24" sqref="X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225</v>
      </c>
      <c r="C2" s="4">
        <f>B2*1.2</f>
        <v>270</v>
      </c>
      <c r="D2" s="4">
        <f t="shared" ref="D2:D13" si="2">C2*1.2</f>
        <v>324</v>
      </c>
      <c r="E2" s="5">
        <f t="shared" ref="E2:E13" si="3">R2</f>
        <v>1600000</v>
      </c>
      <c r="F2" s="15">
        <f t="shared" ref="F2:F13" si="4">ROUND((E2/B2),0)</f>
        <v>7111</v>
      </c>
      <c r="G2" s="10">
        <f t="shared" ref="G2:G13" si="5">ROUND((E2/C2),0)</f>
        <v>5926</v>
      </c>
      <c r="H2" s="10">
        <f t="shared" ref="H2:H13" si="6">ROUND((E2/D2),0)</f>
        <v>4938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225</v>
      </c>
      <c r="R2" s="2">
        <v>1600000</v>
      </c>
      <c r="S2" s="8"/>
      <c r="T2" s="8"/>
    </row>
    <row r="3" spans="1:21" x14ac:dyDescent="0.25">
      <c r="A3" s="4">
        <f t="shared" si="0"/>
        <v>0</v>
      </c>
      <c r="B3" s="4">
        <f t="shared" si="1"/>
        <v>424</v>
      </c>
      <c r="C3" s="4">
        <f t="shared" ref="C3:C15" si="9">B3*1.2</f>
        <v>508.79999999999995</v>
      </c>
      <c r="D3" s="4">
        <f t="shared" si="2"/>
        <v>610.55999999999995</v>
      </c>
      <c r="E3" s="5">
        <f t="shared" si="3"/>
        <v>2100000</v>
      </c>
      <c r="F3" s="10">
        <f t="shared" si="4"/>
        <v>4953</v>
      </c>
      <c r="G3" s="10">
        <f t="shared" si="5"/>
        <v>4127</v>
      </c>
      <c r="H3" s="10">
        <f t="shared" si="6"/>
        <v>3439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424</v>
      </c>
      <c r="R3" s="2">
        <v>2100000</v>
      </c>
      <c r="S3" s="8"/>
      <c r="T3" s="8"/>
    </row>
    <row r="4" spans="1:21" x14ac:dyDescent="0.25">
      <c r="A4" s="4">
        <f t="shared" si="0"/>
        <v>0</v>
      </c>
      <c r="B4" s="4">
        <f t="shared" si="1"/>
        <v>275</v>
      </c>
      <c r="C4" s="4">
        <f t="shared" si="9"/>
        <v>330</v>
      </c>
      <c r="D4" s="4">
        <f t="shared" si="2"/>
        <v>396</v>
      </c>
      <c r="E4" s="5">
        <f t="shared" si="3"/>
        <v>1800000</v>
      </c>
      <c r="F4" s="15">
        <f t="shared" si="4"/>
        <v>6545</v>
      </c>
      <c r="G4" s="10">
        <f t="shared" si="5"/>
        <v>5455</v>
      </c>
      <c r="H4" s="10">
        <f t="shared" si="6"/>
        <v>4545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275</v>
      </c>
      <c r="R4" s="2">
        <v>1800000</v>
      </c>
      <c r="S4" s="8"/>
      <c r="T4" s="8"/>
    </row>
    <row r="5" spans="1:21" x14ac:dyDescent="0.25">
      <c r="A5" s="4">
        <f t="shared" si="0"/>
        <v>0</v>
      </c>
      <c r="B5" s="4">
        <f t="shared" si="1"/>
        <v>328</v>
      </c>
      <c r="C5" s="4">
        <f t="shared" si="9"/>
        <v>393.59999999999997</v>
      </c>
      <c r="D5" s="4">
        <f t="shared" si="2"/>
        <v>472.31999999999994</v>
      </c>
      <c r="E5" s="5">
        <f t="shared" si="3"/>
        <v>1300000</v>
      </c>
      <c r="F5" s="10">
        <f t="shared" si="4"/>
        <v>3963</v>
      </c>
      <c r="G5" s="10">
        <f t="shared" si="5"/>
        <v>3303</v>
      </c>
      <c r="H5" s="10">
        <f t="shared" si="6"/>
        <v>2752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328</v>
      </c>
      <c r="R5" s="2">
        <v>1300000</v>
      </c>
      <c r="S5" s="8"/>
      <c r="T5" s="8"/>
    </row>
    <row r="6" spans="1:21" x14ac:dyDescent="0.25">
      <c r="A6" s="4">
        <f t="shared" si="0"/>
        <v>0</v>
      </c>
      <c r="B6" s="4">
        <f t="shared" si="1"/>
        <v>297</v>
      </c>
      <c r="C6" s="4">
        <f t="shared" si="9"/>
        <v>356.4</v>
      </c>
      <c r="D6" s="4">
        <f t="shared" si="2"/>
        <v>427.67999999999995</v>
      </c>
      <c r="E6" s="5">
        <f t="shared" si="3"/>
        <v>1900000</v>
      </c>
      <c r="F6" s="10">
        <f t="shared" si="4"/>
        <v>6397</v>
      </c>
      <c r="G6" s="10">
        <f t="shared" si="5"/>
        <v>5331</v>
      </c>
      <c r="H6" s="10">
        <f t="shared" si="6"/>
        <v>4443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297</v>
      </c>
      <c r="R6" s="2">
        <v>1900000</v>
      </c>
      <c r="S6" s="8"/>
      <c r="T6" s="8"/>
    </row>
    <row r="7" spans="1:21" x14ac:dyDescent="0.25">
      <c r="A7" s="4">
        <f t="shared" si="0"/>
        <v>0</v>
      </c>
      <c r="B7" s="4">
        <f t="shared" si="1"/>
        <v>364.46903999999995</v>
      </c>
      <c r="C7" s="4">
        <f t="shared" si="9"/>
        <v>437.36284799999993</v>
      </c>
      <c r="D7" s="4">
        <f t="shared" si="2"/>
        <v>524.83541759999991</v>
      </c>
      <c r="E7" s="5">
        <f t="shared" si="3"/>
        <v>2222000</v>
      </c>
      <c r="F7" s="10">
        <f t="shared" si="4"/>
        <v>6097</v>
      </c>
      <c r="G7" s="10">
        <f t="shared" si="5"/>
        <v>5080</v>
      </c>
      <c r="H7" s="10">
        <f t="shared" si="6"/>
        <v>4234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>33.86*10.764</f>
        <v>364.46903999999995</v>
      </c>
      <c r="R7" s="2">
        <v>2222000</v>
      </c>
      <c r="S7" s="8"/>
      <c r="T7" s="8"/>
    </row>
    <row r="8" spans="1:21" x14ac:dyDescent="0.25">
      <c r="A8" s="4">
        <f t="shared" si="0"/>
        <v>0</v>
      </c>
      <c r="B8" s="4">
        <f t="shared" si="1"/>
        <v>364.46903999999995</v>
      </c>
      <c r="C8" s="4">
        <f t="shared" si="9"/>
        <v>437.36284799999993</v>
      </c>
      <c r="D8" s="4">
        <f t="shared" si="2"/>
        <v>524.83541759999991</v>
      </c>
      <c r="E8" s="5">
        <f t="shared" si="3"/>
        <v>2400000</v>
      </c>
      <c r="F8" s="10">
        <f t="shared" si="4"/>
        <v>6585</v>
      </c>
      <c r="G8" s="10">
        <f t="shared" si="5"/>
        <v>5487</v>
      </c>
      <c r="H8" s="10">
        <f t="shared" si="6"/>
        <v>4573</v>
      </c>
      <c r="I8" s="4" t="e">
        <f>#REF!</f>
        <v>#REF!</v>
      </c>
      <c r="J8" s="4" t="str">
        <f t="shared" si="7"/>
        <v>15.02.22</v>
      </c>
      <c r="O8">
        <v>0</v>
      </c>
      <c r="P8">
        <f t="shared" si="8"/>
        <v>0</v>
      </c>
      <c r="Q8">
        <f>33.86*10.764</f>
        <v>364.46903999999995</v>
      </c>
      <c r="R8" s="2">
        <v>2400000</v>
      </c>
      <c r="S8" s="8" t="s">
        <v>17</v>
      </c>
      <c r="T8" s="8"/>
    </row>
    <row r="9" spans="1:21" x14ac:dyDescent="0.25">
      <c r="A9" s="4">
        <f t="shared" si="0"/>
        <v>0</v>
      </c>
      <c r="B9" s="4">
        <f t="shared" si="1"/>
        <v>454.779</v>
      </c>
      <c r="C9" s="4">
        <f t="shared" si="9"/>
        <v>545.73479999999995</v>
      </c>
      <c r="D9" s="4">
        <f t="shared" si="2"/>
        <v>654.88175999999987</v>
      </c>
      <c r="E9" s="5">
        <f t="shared" si="3"/>
        <v>2250000</v>
      </c>
      <c r="F9" s="10">
        <f t="shared" si="4"/>
        <v>4947</v>
      </c>
      <c r="G9" s="10">
        <f t="shared" si="5"/>
        <v>4123</v>
      </c>
      <c r="H9" s="10">
        <f t="shared" si="6"/>
        <v>3436</v>
      </c>
      <c r="I9" s="4" t="e">
        <f>#REF!</f>
        <v>#REF!</v>
      </c>
      <c r="J9" s="4" t="str">
        <f t="shared" si="7"/>
        <v>18.08.23</v>
      </c>
      <c r="O9">
        <v>0</v>
      </c>
      <c r="P9">
        <f t="shared" si="8"/>
        <v>0</v>
      </c>
      <c r="Q9">
        <f>42.25*10.764</f>
        <v>454.779</v>
      </c>
      <c r="R9" s="2">
        <v>2250000</v>
      </c>
      <c r="S9" s="8" t="s">
        <v>18</v>
      </c>
      <c r="T9" s="8"/>
    </row>
    <row r="10" spans="1:21" x14ac:dyDescent="0.25">
      <c r="A10" s="4">
        <f t="shared" si="0"/>
        <v>0</v>
      </c>
      <c r="B10" s="4">
        <f t="shared" si="1"/>
        <v>470.60207999999994</v>
      </c>
      <c r="C10" s="4">
        <f t="shared" si="9"/>
        <v>564.72249599999986</v>
      </c>
      <c r="D10" s="4">
        <f t="shared" si="2"/>
        <v>677.66699519999986</v>
      </c>
      <c r="E10" s="5">
        <f t="shared" si="3"/>
        <v>2800000</v>
      </c>
      <c r="F10" s="15">
        <f t="shared" si="4"/>
        <v>5950</v>
      </c>
      <c r="G10" s="10">
        <f t="shared" si="5"/>
        <v>4958</v>
      </c>
      <c r="H10" s="10">
        <f t="shared" si="6"/>
        <v>4132</v>
      </c>
      <c r="I10" s="4" t="e">
        <f>#REF!</f>
        <v>#REF!</v>
      </c>
      <c r="J10" s="4" t="str">
        <f t="shared" si="7"/>
        <v>27.01.23</v>
      </c>
      <c r="O10">
        <v>0</v>
      </c>
      <c r="P10">
        <f t="shared" si="8"/>
        <v>0</v>
      </c>
      <c r="Q10">
        <f>43.72*10.764</f>
        <v>470.60207999999994</v>
      </c>
      <c r="R10" s="2">
        <v>2800000</v>
      </c>
      <c r="S10" s="8" t="s">
        <v>19</v>
      </c>
      <c r="T10" s="8"/>
    </row>
    <row r="11" spans="1:21" x14ac:dyDescent="0.25">
      <c r="A11" s="4">
        <f t="shared" si="0"/>
        <v>0</v>
      </c>
      <c r="B11" s="4">
        <f t="shared" si="1"/>
        <v>455.10192000000001</v>
      </c>
      <c r="C11" s="4">
        <f t="shared" si="9"/>
        <v>546.12230399999999</v>
      </c>
      <c r="D11" s="4">
        <f t="shared" si="2"/>
        <v>655.34676479999996</v>
      </c>
      <c r="E11" s="5">
        <f t="shared" si="3"/>
        <v>2850000</v>
      </c>
      <c r="F11" s="15">
        <f t="shared" si="4"/>
        <v>6262</v>
      </c>
      <c r="G11" s="10">
        <f t="shared" si="5"/>
        <v>5219</v>
      </c>
      <c r="H11" s="10">
        <f t="shared" si="6"/>
        <v>4349</v>
      </c>
      <c r="I11" s="4" t="e">
        <f>#REF!</f>
        <v>#REF!</v>
      </c>
      <c r="J11" s="4" t="str">
        <f t="shared" si="7"/>
        <v>15.09.23</v>
      </c>
      <c r="O11">
        <v>0</v>
      </c>
      <c r="P11">
        <f t="shared" si="8"/>
        <v>0</v>
      </c>
      <c r="Q11">
        <f>42.28*10.764</f>
        <v>455.10192000000001</v>
      </c>
      <c r="R11" s="2">
        <v>2850000</v>
      </c>
      <c r="S11" s="8" t="s">
        <v>20</v>
      </c>
      <c r="T11" s="8"/>
    </row>
    <row r="12" spans="1:21" x14ac:dyDescent="0.25">
      <c r="A12" s="4">
        <f t="shared" si="0"/>
        <v>0</v>
      </c>
      <c r="B12" s="4">
        <f t="shared" si="1"/>
        <v>530.23</v>
      </c>
      <c r="C12" s="4">
        <f t="shared" si="9"/>
        <v>636.27599999999995</v>
      </c>
      <c r="D12" s="4">
        <f t="shared" si="2"/>
        <v>763.5311999999999</v>
      </c>
      <c r="E12" s="5">
        <f t="shared" si="3"/>
        <v>2000000</v>
      </c>
      <c r="F12" s="10">
        <f t="shared" si="4"/>
        <v>3772</v>
      </c>
      <c r="G12" s="10">
        <f t="shared" si="5"/>
        <v>3143</v>
      </c>
      <c r="H12" s="10">
        <f t="shared" si="6"/>
        <v>2619</v>
      </c>
      <c r="I12" s="4" t="e">
        <f>#REF!</f>
        <v>#REF!</v>
      </c>
      <c r="J12" s="4" t="str">
        <f t="shared" si="7"/>
        <v>28.02.22</v>
      </c>
      <c r="O12">
        <v>0</v>
      </c>
      <c r="P12">
        <f t="shared" si="8"/>
        <v>0</v>
      </c>
      <c r="Q12">
        <f>530.23</f>
        <v>530.23</v>
      </c>
      <c r="R12" s="2">
        <v>2000000</v>
      </c>
      <c r="S12" s="8" t="s">
        <v>21</v>
      </c>
      <c r="T12" s="8"/>
      <c r="U12" t="s">
        <v>22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455</v>
      </c>
      <c r="I18">
        <f>42.28*10.764</f>
        <v>455.10192000000001</v>
      </c>
    </row>
    <row r="19" spans="7:24" x14ac:dyDescent="0.25">
      <c r="G19" t="s">
        <v>15</v>
      </c>
      <c r="H19">
        <v>6500</v>
      </c>
    </row>
    <row r="20" spans="7:24" x14ac:dyDescent="0.25">
      <c r="G20" t="s">
        <v>16</v>
      </c>
      <c r="H20">
        <f>H19*H18</f>
        <v>2957500</v>
      </c>
    </row>
    <row r="22" spans="7:24" x14ac:dyDescent="0.25">
      <c r="G22" s="6" t="s">
        <v>23</v>
      </c>
      <c r="H22" s="6"/>
    </row>
    <row r="23" spans="7:24" x14ac:dyDescent="0.25">
      <c r="G23" s="16" t="s">
        <v>24</v>
      </c>
      <c r="H23" s="17"/>
      <c r="I23" s="18">
        <f>I19-I17</f>
        <v>0</v>
      </c>
      <c r="J23" s="19"/>
    </row>
    <row r="24" spans="7:24" x14ac:dyDescent="0.25">
      <c r="G24" s="20" t="s">
        <v>25</v>
      </c>
      <c r="H24" s="21"/>
      <c r="I24" s="22">
        <f>I23*0.9</f>
        <v>0</v>
      </c>
      <c r="J24" s="23"/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s="20" t="s">
        <v>26</v>
      </c>
      <c r="H25" s="21"/>
      <c r="I25" s="22">
        <f>I23*0.8</f>
        <v>0</v>
      </c>
      <c r="J25" s="23"/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s="20"/>
      <c r="H26" s="21"/>
      <c r="I26" s="24"/>
      <c r="J26" s="25"/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s="26" t="s">
        <v>27</v>
      </c>
      <c r="H27" s="27"/>
      <c r="I27" s="28" t="e">
        <f>I6*I22</f>
        <v>#REF!</v>
      </c>
      <c r="J27" s="29"/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s="30" t="s">
        <v>28</v>
      </c>
      <c r="I28" s="24"/>
      <c r="J28" s="31"/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s="32" t="s">
        <v>29</v>
      </c>
      <c r="H29" s="33"/>
      <c r="I29" s="22">
        <f>I23*0.04/12</f>
        <v>0</v>
      </c>
      <c r="J29" s="34"/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s="21"/>
      <c r="H30" s="21"/>
      <c r="I30" s="22"/>
      <c r="J30" s="23"/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s="35" t="s">
        <v>30</v>
      </c>
      <c r="H31" s="21"/>
      <c r="I31" s="34"/>
      <c r="J31" s="34"/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G32" s="21"/>
      <c r="H32" s="21"/>
      <c r="I32" s="21"/>
      <c r="J32" s="21"/>
      <c r="P32" s="11"/>
      <c r="Q32" s="11"/>
      <c r="R32" s="11"/>
      <c r="S32" s="6"/>
      <c r="T32" s="11"/>
      <c r="U32" s="11"/>
      <c r="V32" s="11"/>
      <c r="W32" s="11"/>
      <c r="X32" s="11"/>
    </row>
    <row r="33" spans="7:24" x14ac:dyDescent="0.25">
      <c r="G33" s="21"/>
      <c r="H33" s="21"/>
      <c r="I33" s="21"/>
      <c r="J33" s="21"/>
      <c r="P33" s="11"/>
      <c r="Q33" s="11"/>
      <c r="R33" s="11"/>
      <c r="S33" s="6"/>
      <c r="T33" s="11"/>
      <c r="U33" s="11"/>
      <c r="V33" s="11"/>
      <c r="W33" s="11"/>
      <c r="X33" s="11"/>
    </row>
    <row r="34" spans="7:24" x14ac:dyDescent="0.25">
      <c r="G34" s="36"/>
      <c r="H34" s="21"/>
      <c r="I34" s="21"/>
      <c r="J34" s="21"/>
      <c r="Q34" s="11"/>
      <c r="R34" s="11"/>
    </row>
    <row r="35" spans="7:24" x14ac:dyDescent="0.25">
      <c r="Q35" s="11"/>
      <c r="R35" s="11"/>
      <c r="T35" s="6"/>
    </row>
    <row r="36" spans="7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2024-08-27T12:33:35Z</dcterms:modified>
</cp:coreProperties>
</file>