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KHILESHCHANDRA HARICHANDRA YADAV - PNB\"/>
    </mc:Choice>
  </mc:AlternateContent>
  <xr:revisionPtr revIDLastSave="0" documentId="13_ncr:1_{E11D4AD7-C53D-40C9-AC85-D4D5C3B6C7D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W31" i="4" l="1"/>
  <c r="W42" i="4"/>
  <c r="W45" i="4" l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<sst xmlns="http://schemas.openxmlformats.org/spreadsheetml/2006/main" count="47" uniqueCount="41">
  <si>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</si>
  <si>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</si>
  <si>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</si>
  <si>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</si>
  <si>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</si>
  <si>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</si>
  <si>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</si>
  <si>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</si>
  <si>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</si>
  <si>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</si>
  <si>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</si>
  <si>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</si>
  <si>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</si>
  <si>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</si>
  <si>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</si>
  <si>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</si>
  <si>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</si>
  <si>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</si>
  <si>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</si>
  <si>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</si>
  <si>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</si>
  <si>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</si>
  <si>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</si>
  <si>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</si>
  <si>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</si>
  <si>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</si>
  <si>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</si>
  <si>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</si>
  <si>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</si>
  <si>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</si>
  <si>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</si>
  <si>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</si>
  <si>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</si>
  <si>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</si>
  <si>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</si>
  <si>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</si>
  <si>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</si>
  <si>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</si>
  <si>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</si>
  <si>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</si>
  <si>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Union Bank Of India ( RLP Vashi 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</si>
</sst>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45</xdr:row>
      <xdr:rowOff>144028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29E9D2-B168-4A15-896A-020C61B9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259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52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26A71-D64E-4FBE-A4BD-D238D859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CE606-8FA4-452A-B7D3-839B6F31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48</xdr:row>
      <xdr:rowOff>144098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9E0C2-5A5F-4C77-9F43-F67021E6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3" zoomScaleNormal="100" workbookViewId="0">
      <selection activeCell="U32" sqref="U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410</v>
      </c>
      <c r="C16" s="4">
        <f>B16*1.2</f>
        <v>492</v>
      </c>
      <c r="D16" s="4">
        <f t="shared" ref="D16:D28" si="34">C16*1.2</f>
        <v>590.4</v>
      </c>
      <c r="E16" s="5">
        <f t="shared" ref="E16:E28" si="35">R16</f>
        <v>2800000</v>
      </c>
      <c r="F16" s="9">
        <f t="shared" ref="F16:F28" si="36">ROUND((E16/B16),0)</f>
        <v>6829</v>
      </c>
      <c r="G16" s="9">
        <f t="shared" ref="G16:G28" si="37">ROUND((E16/C16),0)</f>
        <v>5691</v>
      </c>
      <c r="H16" s="9">
        <f t="shared" ref="H16:H28" si="38">ROUND((E16/D16),0)</f>
        <v>4743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410</v>
      </c>
      <c r="R16" s="2">
        <v>2800000</v>
      </c>
    </row>
    <row r="17" spans="1:24" x14ac:dyDescent="0.25">
      <c r="A17" s="4">
        <f t="shared" si="32"/>
        <v>0</v>
      </c>
      <c r="B17" s="4">
        <f t="shared" si="33"/>
        <v>495</v>
      </c>
      <c r="C17" s="4">
        <f t="shared" ref="C17:C28" si="41">B17*1.2</f>
        <v>594</v>
      </c>
      <c r="D17" s="4">
        <f t="shared" si="34"/>
        <v>712.8</v>
      </c>
      <c r="E17" s="5">
        <f t="shared" si="35"/>
        <v>2200000</v>
      </c>
      <c r="F17" s="9">
        <f t="shared" si="36"/>
        <v>4444</v>
      </c>
      <c r="G17" s="9">
        <f t="shared" si="37"/>
        <v>3704</v>
      </c>
      <c r="H17" s="9">
        <f t="shared" si="38"/>
        <v>3086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495</v>
      </c>
      <c r="R17" s="2">
        <v>2200000</v>
      </c>
    </row>
    <row r="18" spans="1:24" x14ac:dyDescent="0.25">
      <c r="A18" s="4">
        <f t="shared" si="32"/>
        <v>0</v>
      </c>
      <c r="B18" s="4">
        <f t="shared" si="33"/>
        <v>291.66666666666669</v>
      </c>
      <c r="C18" s="4">
        <f t="shared" si="41"/>
        <v>350</v>
      </c>
      <c r="D18" s="4">
        <f t="shared" si="34"/>
        <v>420</v>
      </c>
      <c r="E18" s="5">
        <f t="shared" si="35"/>
        <v>2500000</v>
      </c>
      <c r="F18" s="9">
        <f t="shared" si="36"/>
        <v>8571</v>
      </c>
      <c r="G18" s="9">
        <f t="shared" si="37"/>
        <v>7143</v>
      </c>
      <c r="H18" s="9">
        <f t="shared" si="38"/>
        <v>5952</v>
      </c>
      <c r="I18" s="4" t="e">
        <f>#REF!</f>
        <v>#REF!</v>
      </c>
      <c r="J18" s="4">
        <f t="shared" si="39"/>
        <v>0</v>
      </c>
      <c r="O18">
        <v>0</v>
      </c>
      <c r="P18">
        <v>350</v>
      </c>
      <c r="Q18">
        <f t="shared" si="40"/>
        <v>291.66666666666669</v>
      </c>
      <c r="R18" s="2">
        <v>2500000</v>
      </c>
    </row>
    <row r="19" spans="1:24" x14ac:dyDescent="0.25">
      <c r="A19" s="4">
        <f t="shared" si="32"/>
        <v>0</v>
      </c>
      <c r="B19" s="4">
        <f t="shared" si="33"/>
        <v>427</v>
      </c>
      <c r="C19" s="4">
        <f t="shared" si="41"/>
        <v>512.4</v>
      </c>
      <c r="D19" s="4">
        <f t="shared" si="34"/>
        <v>614.88</v>
      </c>
      <c r="E19" s="5">
        <f t="shared" si="35"/>
        <v>2400000</v>
      </c>
      <c r="F19" s="9">
        <f t="shared" si="36"/>
        <v>5621</v>
      </c>
      <c r="G19" s="9">
        <f t="shared" si="37"/>
        <v>4684</v>
      </c>
      <c r="H19" s="9">
        <f t="shared" si="38"/>
        <v>3903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427</v>
      </c>
      <c r="R19" s="2">
        <v>2400000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-2500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48</v>
      </c>
      <c r="X34" s="41">
        <v>2012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18</v>
      </c>
      <c r="X36" s="24"/>
    </row>
    <row r="37" spans="15:24" ht="15.75" x14ac:dyDescent="0.25">
      <c r="U37" s="17"/>
      <c r="V37" s="26"/>
      <c r="W37" s="27">
        <f>W36%</f>
        <v>0.18</v>
      </c>
      <c r="X37" s="27"/>
    </row>
    <row r="38" spans="1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1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-2500</v>
      </c>
      <c r="X40" s="22"/>
    </row>
    <row r="41" spans="1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-450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38</v>
      </c>
      <c r="V44" s="30"/>
      <c r="W44" s="25">
        <v>0</v>
      </c>
      <c r="X44" s="24"/>
    </row>
    <row r="45" spans="1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0</v>
      </c>
      <c r="X45" s="33"/>
    </row>
    <row r="46" spans="15:24" ht="15.75" x14ac:dyDescent="0.25">
      <c r="S46" s="11"/>
      <c r="T46" s="10"/>
      <c r="U46" s="17" t="s">
        <v>25</v>
      </c>
      <c r="V46" s="23"/>
      <c r="W46" s="34">
        <f>W45*0.9</f>
        <v>0</v>
      </c>
      <c r="X46" s="35"/>
    </row>
    <row r="47" spans="15:24" ht="15.75" x14ac:dyDescent="0.25">
      <c r="S47" s="10"/>
      <c r="T47" s="10"/>
      <c r="U47" s="17" t="s">
        <v>26</v>
      </c>
      <c r="V47" s="23"/>
      <c r="W47" s="34">
        <f>W45*0.8</f>
        <v>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R17" sqref="R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2024-07-15T09:03:39Z</dcterms:modified>
</cp:coreProperties>
</file>