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Mahesh Kadam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C17" i="25"/>
  <c r="E29" i="23"/>
  <c r="C14" i="25"/>
  <c r="C15" i="25" s="1"/>
  <c r="D8" i="25"/>
  <c r="E5" i="25"/>
  <c r="C5" i="25"/>
  <c r="C7" i="25" s="1"/>
  <c r="D9" i="25" l="1"/>
  <c r="C10" i="25" s="1"/>
  <c r="E10" i="25" s="1"/>
  <c r="D28" i="23"/>
  <c r="D29" i="23"/>
  <c r="D27" i="23"/>
  <c r="C29" i="23"/>
  <c r="Q10" i="4" l="1"/>
  <c r="N8" i="24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2" i="25"/>
  <c r="E2" i="25" s="1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Q12" i="4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1" i="23" l="1"/>
  <c r="C20" i="23"/>
  <c r="B20" i="23" s="1"/>
  <c r="C25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<sst xmlns="http://schemas.openxmlformats.org/spreadsheetml/2006/main" count="129" uniqueCount="98">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</sst>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71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/>
    <xf numFmtId="1" fontId="2" fillId="0" borderId="0" xfId="0" applyNumberFormat="1" applyFont="1"/>
    <xf numFmtId="166" fontId="5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6" fontId="7" fillId="0" borderId="0" xfId="0" applyNumberFormat="1" applyFont="1"/>
    <xf numFmtId="171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</xdr:colOff>
      <xdr:row>2</xdr:row>
      <xdr:rowOff>46265</xdr:rowOff>
    </xdr:from>
    <xdr:to>
      <xdr:col>9</xdr:col>
      <xdr:colOff>312964</xdr:colOff>
      <xdr:row>21</xdr:row>
      <xdr:rowOff>31297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4" y="427265"/>
          <a:ext cx="5758543" cy="360453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17</xdr:row>
      <xdr:rowOff>161925</xdr:rowOff>
    </xdr:from>
    <xdr:to>
      <xdr:col>9</xdr:col>
      <xdr:colOff>552450</xdr:colOff>
      <xdr:row>37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400425"/>
          <a:ext cx="5734050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27635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25600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25600</v>
      </c>
      <c r="D5" s="57" t="s">
        <v>61</v>
      </c>
      <c r="E5" s="58">
        <f>ROUND(C5/10.764,0)</f>
        <v>2378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25600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25600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25600</v>
      </c>
      <c r="D10" s="57" t="s">
        <v>61</v>
      </c>
      <c r="E10" s="58">
        <f>ROUND(C10/10.764,0)</f>
        <v>2378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2010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14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46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542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1288876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1084000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0" zoomScale="115" zoomScaleNormal="115" workbookViewId="0">
      <selection activeCell="F18" sqref="F1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4200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2200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2200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4200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452</v>
      </c>
      <c r="D18" s="76"/>
      <c r="E18" s="77"/>
      <c r="F18" s="78"/>
      <c r="G18" s="78"/>
    </row>
    <row r="19" spans="1:7">
      <c r="A19" s="15"/>
      <c r="B19" s="6"/>
      <c r="C19" s="30">
        <f>C18*C16</f>
        <v>1898400</v>
      </c>
      <c r="D19" s="78" t="s">
        <v>68</v>
      </c>
      <c r="E19" s="30"/>
      <c r="F19" s="78"/>
      <c r="G19" s="78"/>
    </row>
    <row r="20" spans="1:7">
      <c r="A20" s="15"/>
      <c r="B20" s="61">
        <f>C20*90</f>
        <v>162313200</v>
      </c>
      <c r="C20" s="31">
        <f>C19*95%</f>
        <v>1803480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1518720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904000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3955</v>
      </c>
      <c r="D25" s="31"/>
    </row>
    <row r="26" spans="1:7">
      <c r="C26" s="31"/>
      <c r="D26" s="31"/>
    </row>
    <row r="27" spans="1:7">
      <c r="A27" s="75"/>
      <c r="B27" s="119"/>
      <c r="C27" s="120">
        <v>38.32</v>
      </c>
      <c r="D27" s="31">
        <f>C27*10.764</f>
        <v>412.47647999999998</v>
      </c>
    </row>
    <row r="28" spans="1:7">
      <c r="C28">
        <v>3.66</v>
      </c>
      <c r="D28" s="31">
        <f t="shared" ref="D28:D29" si="0">C28*10.764</f>
        <v>39.396239999999999</v>
      </c>
    </row>
    <row r="29" spans="1:7">
      <c r="C29" s="118">
        <f>SUM(C27:C28)</f>
        <v>41.980000000000004</v>
      </c>
      <c r="D29" s="124">
        <f t="shared" si="0"/>
        <v>451.87272000000002</v>
      </c>
      <c r="E29" s="125">
        <f>D29*1.2</f>
        <v>542.24726399999997</v>
      </c>
    </row>
    <row r="30" spans="1:7">
      <c r="C30" s="118"/>
      <c r="D30"/>
    </row>
    <row r="31" spans="1:7">
      <c r="C31"/>
      <c r="D31"/>
    </row>
    <row r="32" spans="1:7">
      <c r="C32" s="118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Normal="100" workbookViewId="0">
      <selection activeCell="S11" sqref="S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608.33333333333337</v>
      </c>
      <c r="C12" s="4">
        <f t="shared" si="2"/>
        <v>730</v>
      </c>
      <c r="D12" s="4">
        <f t="shared" si="3"/>
        <v>876</v>
      </c>
      <c r="E12" s="5">
        <f t="shared" si="4"/>
        <v>2550000</v>
      </c>
      <c r="F12" s="4">
        <f t="shared" si="5"/>
        <v>4192</v>
      </c>
      <c r="G12" s="4">
        <f t="shared" si="6"/>
        <v>3493</v>
      </c>
      <c r="H12" s="4">
        <f t="shared" si="7"/>
        <v>2911</v>
      </c>
      <c r="I12" s="4">
        <f t="shared" si="8"/>
        <v>0</v>
      </c>
      <c r="J12" s="4">
        <f t="shared" si="9"/>
        <v>0</v>
      </c>
      <c r="O12">
        <v>0</v>
      </c>
      <c r="P12">
        <v>730</v>
      </c>
      <c r="Q12">
        <f t="shared" ref="Q12" si="13">P12/1.2</f>
        <v>608.33333333333337</v>
      </c>
      <c r="R12" s="2">
        <v>2550000</v>
      </c>
      <c r="S12" s="2"/>
      <c r="V12" s="71"/>
    </row>
    <row r="13" spans="1:35">
      <c r="A13" s="4">
        <f t="shared" si="0"/>
        <v>0</v>
      </c>
      <c r="B13" s="4">
        <f t="shared" si="1"/>
        <v>666.66666666666674</v>
      </c>
      <c r="C13" s="4">
        <f t="shared" si="2"/>
        <v>800.00000000000011</v>
      </c>
      <c r="D13" s="4">
        <f t="shared" si="3"/>
        <v>960.00000000000011</v>
      </c>
      <c r="E13" s="5">
        <f t="shared" si="4"/>
        <v>2390000</v>
      </c>
      <c r="F13" s="4">
        <f t="shared" si="5"/>
        <v>3585</v>
      </c>
      <c r="G13" s="4">
        <f t="shared" si="6"/>
        <v>2988</v>
      </c>
      <c r="H13" s="4">
        <f t="shared" si="7"/>
        <v>2490</v>
      </c>
      <c r="I13" s="4">
        <f t="shared" si="8"/>
        <v>0</v>
      </c>
      <c r="J13" s="4">
        <f t="shared" si="9"/>
        <v>0</v>
      </c>
      <c r="O13">
        <v>0</v>
      </c>
      <c r="P13">
        <v>800</v>
      </c>
      <c r="Q13">
        <f t="shared" ref="Q13" si="14">P13/1.2</f>
        <v>666.66666666666674</v>
      </c>
      <c r="R13" s="2">
        <v>2390000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5">O14/1.2</f>
        <v>0</v>
      </c>
      <c r="Q14">
        <f t="shared" ref="Q14:Q15" si="1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5"/>
        <v>0</v>
      </c>
      <c r="Q15">
        <f t="shared" si="16"/>
        <v>0</v>
      </c>
      <c r="R15" s="2">
        <v>0</v>
      </c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O16">
        <v>0</v>
      </c>
      <c r="P16">
        <f t="shared" ref="P16:P17" si="26">O16/1.2</f>
        <v>0</v>
      </c>
      <c r="Q16">
        <f t="shared" ref="Q16:Q18" si="27">P16/1.2</f>
        <v>0</v>
      </c>
      <c r="R16" s="2">
        <v>0</v>
      </c>
      <c r="S16" s="2"/>
    </row>
    <row r="17" spans="1:19">
      <c r="A17" s="4">
        <f t="shared" si="17"/>
        <v>0</v>
      </c>
      <c r="B17" s="4">
        <f t="shared" si="18"/>
        <v>0</v>
      </c>
      <c r="C17" s="4">
        <f t="shared" si="19"/>
        <v>0</v>
      </c>
      <c r="D17" s="4">
        <f t="shared" si="20"/>
        <v>0</v>
      </c>
      <c r="E17" s="5">
        <f t="shared" si="21"/>
        <v>0</v>
      </c>
      <c r="F17" s="4" t="e">
        <f t="shared" si="22"/>
        <v>#DIV/0!</v>
      </c>
      <c r="G17" s="4" t="e">
        <f t="shared" si="23"/>
        <v>#DIV/0!</v>
      </c>
      <c r="H17" s="4" t="e">
        <f t="shared" si="24"/>
        <v>#DIV/0!</v>
      </c>
      <c r="I17" s="4">
        <f t="shared" si="25"/>
        <v>0</v>
      </c>
      <c r="J17" s="4">
        <f t="shared" si="25"/>
        <v>0</v>
      </c>
      <c r="O17">
        <v>0</v>
      </c>
      <c r="P17">
        <f t="shared" si="26"/>
        <v>0</v>
      </c>
      <c r="Q17">
        <f t="shared" si="27"/>
        <v>0</v>
      </c>
      <c r="R17" s="2">
        <v>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P18">
        <f>O18/1.2</f>
        <v>0</v>
      </c>
      <c r="Q18">
        <f t="shared" si="27"/>
        <v>0</v>
      </c>
      <c r="R18" s="2">
        <v>0</v>
      </c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>
        <f>O19/1.2</f>
        <v>0</v>
      </c>
      <c r="Q19" s="75">
        <f t="shared" ref="Q19" si="28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I30" sqref="I3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I30" sqref="I3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2024-07-13T07:38:36Z</dcterms:modified>
</cp:coreProperties>
</file>