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F9E567A6-8612-4949-A56B-CAD8C4A9EA51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8" i="1" l="1"/>
  <c r="I37" i="1"/>
  <c r="B22" i="1"/>
  <c r="B19" i="1"/>
  <c r="B21" i="1" s="1"/>
  <c r="A39" i="1"/>
  <c r="A38" i="1"/>
  <c r="A37" i="1"/>
  <c r="F6" i="1"/>
  <c r="E8" i="1"/>
  <c r="B20" i="1" l="1"/>
  <c r="F43" i="1"/>
  <c r="C43" i="1"/>
  <c r="F42" i="1"/>
  <c r="C42" i="1"/>
  <c r="C41" i="1"/>
  <c r="C40" i="1"/>
  <c r="F40" i="1"/>
  <c r="B10" i="1"/>
  <c r="B11" i="1" s="1"/>
  <c r="B8" i="1"/>
  <c r="B6" i="1"/>
  <c r="B5" i="1"/>
  <c r="B14" i="1" s="1"/>
  <c r="B12" i="1" l="1"/>
  <c r="B13" i="1" s="1"/>
  <c r="B15" i="1" s="1"/>
  <c r="C39" i="1"/>
  <c r="C38" i="1"/>
  <c r="C37" i="1"/>
  <c r="I39" i="1" l="1"/>
  <c r="B17" i="1"/>
  <c r="I33" i="1"/>
  <c r="B23" i="1" l="1"/>
  <c r="I32" i="1"/>
  <c r="I29" i="1" l="1"/>
  <c r="I34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F38" i="1"/>
  <c r="I30" i="1" l="1"/>
  <c r="H34" i="1" l="1"/>
  <c r="H33" i="1"/>
  <c r="H35" i="1"/>
  <c r="H29" i="1" l="1"/>
  <c r="H30" i="1" l="1"/>
  <c r="H31" i="1"/>
  <c r="H32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<sst xmlns="http://schemas.openxmlformats.org/spreadsheetml/2006/main" count="31" uniqueCount="28">
  <si>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</si>
  <si>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</si>
  <si>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</si>
  <si>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</si>
  <si>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</si>
  <si>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</si>
  <si>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</si>
  <si>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</si>
  <si>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</si>
  <si>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</si>
  <si>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</si>
  <si>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</si>
  <si>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</si>
  <si>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</si>
  <si>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</si>
  <si>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</si>
  <si>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</si>
  <si>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</si>
  <si>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</si>
  <si>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</si>
  <si>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</si>
  <si>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</si>
  <si>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</si>
  <si>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</si>
  <si>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</si>
  <si>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</si>
  <si>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Car Parking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</si>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</sst>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0" fontId="12" fillId="3" borderId="1" xfId="0" applyFont="1" applyFill="1" applyBorder="1"/>
    <xf numFmtId="43" fontId="10" fillId="3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122743</xdr:colOff>
      <xdr:row>41</xdr:row>
      <xdr:rowOff>122833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970C0-180D-418D-BFF5-8A714033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7143" cy="79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13</xdr:col>
      <xdr:colOff>494252</xdr:colOff>
      <xdr:row>44</xdr:row>
      <xdr:rowOff>151333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C3B5E8-1724-4609-823B-5C3829D10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8380952" cy="85333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75200</xdr:colOff>
      <xdr:row>43</xdr:row>
      <xdr:rowOff>56119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453AB-14B4-4A76-93E4-9E4505BE8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00000" cy="8247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256000</xdr:colOff>
      <xdr:row>40</xdr:row>
      <xdr:rowOff>189524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D7265-742B-40CC-B001-91BD3F474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0000" cy="7809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zoomScaleNormal="100" workbookViewId="0">
      <selection activeCell="E23" sqref="E23"/>
    </sheetView>
  </sheetViews>
  <sheetFormatPr defaultRowHeight="15" x14ac:dyDescent="0.25"/>
  <cols>
    <col min="1" max="1" width="21.7109375" bestFit="1" customWidth="1"/>
    <col min="2" max="2" width="16.1406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46000</v>
      </c>
      <c r="C3" s="17"/>
      <c r="D3" s="10"/>
      <c r="E3">
        <v>2016</v>
      </c>
      <c r="F3" s="3">
        <v>2024</v>
      </c>
      <c r="G3" s="4">
        <f>F3-E3</f>
        <v>8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43000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>
        <v>714</v>
      </c>
      <c r="F6" s="3">
        <f>E8*1.1</f>
        <v>902.00000000000011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>
        <v>106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>
        <f>SUM(E6:E7)</f>
        <v>820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E11" t="s">
        <v>15</v>
      </c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43000</v>
      </c>
      <c r="C14" s="17"/>
      <c r="D14" s="10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46000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820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4">
        <f>B15*B16</f>
        <v>37720000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26</v>
      </c>
      <c r="B18" s="24">
        <v>1500000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27</v>
      </c>
      <c r="B19" s="24">
        <f>B18+B17</f>
        <v>39220000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51" t="s">
        <v>24</v>
      </c>
      <c r="B20" s="52">
        <f>B19*0.98</f>
        <v>38435600</v>
      </c>
      <c r="C20" s="23"/>
      <c r="D20" s="10"/>
      <c r="E20" s="5"/>
      <c r="F20" s="36"/>
      <c r="G20" s="5"/>
      <c r="H20" s="6"/>
      <c r="M20" s="5"/>
      <c r="N20" s="6"/>
    </row>
    <row r="21" spans="1:14" ht="16.5" x14ac:dyDescent="0.3">
      <c r="A21" s="16" t="s">
        <v>25</v>
      </c>
      <c r="B21" s="24">
        <f>B19*0.8</f>
        <v>31376000</v>
      </c>
      <c r="C21" s="23"/>
      <c r="D21" s="10"/>
      <c r="E21" s="5"/>
      <c r="F21" s="36"/>
      <c r="G21" s="5"/>
      <c r="H21" s="6"/>
      <c r="M21" s="5"/>
      <c r="N21" s="6"/>
    </row>
    <row r="22" spans="1:14" ht="16.5" x14ac:dyDescent="0.3">
      <c r="A22" s="16" t="s">
        <v>12</v>
      </c>
      <c r="B22" s="24">
        <f>902*B4</f>
        <v>2706000</v>
      </c>
      <c r="C22" s="17"/>
      <c r="D22" s="10"/>
      <c r="E22" s="6"/>
      <c r="F22" s="5"/>
    </row>
    <row r="23" spans="1:14" ht="16.5" x14ac:dyDescent="0.3">
      <c r="A23" s="19" t="s">
        <v>16</v>
      </c>
      <c r="B23" s="24">
        <f>B17*0.03/12</f>
        <v>94300</v>
      </c>
      <c r="C23" s="39"/>
      <c r="D23" s="10"/>
      <c r="E23" s="6"/>
      <c r="F23" s="5"/>
    </row>
    <row r="24" spans="1:14" x14ac:dyDescent="0.25">
      <c r="B24" s="12"/>
    </row>
    <row r="25" spans="1:14" x14ac:dyDescent="0.25">
      <c r="B25" s="12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820</v>
      </c>
      <c r="C29" s="8"/>
      <c r="D29" s="8"/>
      <c r="E29" s="8">
        <v>36900000</v>
      </c>
      <c r="F29" s="10">
        <f t="shared" ref="F29:F35" si="0">E29/B29</f>
        <v>45000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5"/>
    </row>
    <row r="30" spans="1:14" ht="17.25" x14ac:dyDescent="0.3">
      <c r="B30" s="9">
        <v>893</v>
      </c>
      <c r="C30" s="8"/>
      <c r="D30" s="8"/>
      <c r="E30" s="8">
        <v>36500000</v>
      </c>
      <c r="F30" s="10">
        <f t="shared" si="0"/>
        <v>40873.460246360584</v>
      </c>
      <c r="G30" s="10" t="e">
        <f>E30/C30</f>
        <v>#DIV/0!</v>
      </c>
      <c r="H30" s="10" t="e">
        <f>E30/#REF!</f>
        <v>#REF!</v>
      </c>
      <c r="I30" s="8">
        <f>C30/B30</f>
        <v>0</v>
      </c>
      <c r="J30" s="15"/>
    </row>
    <row r="31" spans="1:14" x14ac:dyDescent="0.25">
      <c r="B31" s="9">
        <v>1121</v>
      </c>
      <c r="C31" s="8"/>
      <c r="D31" s="8"/>
      <c r="E31" s="10">
        <v>56200000</v>
      </c>
      <c r="F31" s="10">
        <f t="shared" si="0"/>
        <v>50133.809099018734</v>
      </c>
      <c r="G31" s="10" t="e">
        <f t="shared" ref="G31:G35" si="1">E31/C31</f>
        <v>#DIV/0!</v>
      </c>
      <c r="H31" s="10" t="e">
        <f>E31/#REF!</f>
        <v>#REF!</v>
      </c>
      <c r="I31" s="8"/>
    </row>
    <row r="32" spans="1:14" x14ac:dyDescent="0.25">
      <c r="B32" s="9"/>
      <c r="C32" s="8"/>
      <c r="D32" s="8"/>
      <c r="E32" s="10"/>
      <c r="F32" s="10" t="e">
        <f t="shared" si="0"/>
        <v>#DIV/0!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9" x14ac:dyDescent="0.25">
      <c r="B33" s="9"/>
      <c r="C33" s="25"/>
      <c r="E33" s="26"/>
      <c r="F33" s="26" t="e">
        <f t="shared" si="0"/>
        <v>#DIV/0!</v>
      </c>
      <c r="G33" s="10" t="e">
        <f t="shared" si="1"/>
        <v>#DIV/0!</v>
      </c>
      <c r="H33" s="26" t="e">
        <f>E33/#REF!</f>
        <v>#REF!</v>
      </c>
      <c r="I33" s="8" t="e">
        <f>C33/B33</f>
        <v>#DIV/0!</v>
      </c>
    </row>
    <row r="34" spans="1:9" x14ac:dyDescent="0.25">
      <c r="E34" s="26"/>
      <c r="F34" s="26" t="e">
        <f t="shared" si="0"/>
        <v>#DIV/0!</v>
      </c>
      <c r="G34" s="26" t="e">
        <f t="shared" si="1"/>
        <v>#DIV/0!</v>
      </c>
      <c r="H34" s="26" t="e">
        <f>E34/#REF!</f>
        <v>#REF!</v>
      </c>
      <c r="I34" t="e">
        <f>#REF!/B34</f>
        <v>#REF!</v>
      </c>
    </row>
    <row r="35" spans="1:9" x14ac:dyDescent="0.25">
      <c r="E35" s="25"/>
      <c r="F35" s="26" t="e">
        <f t="shared" si="0"/>
        <v>#DIV/0!</v>
      </c>
      <c r="G35" s="26" t="e">
        <f t="shared" si="1"/>
        <v>#DIV/0!</v>
      </c>
      <c r="H35" s="26" t="e">
        <f>E35/#REF!</f>
        <v>#REF!</v>
      </c>
    </row>
    <row r="37" spans="1:9" x14ac:dyDescent="0.25">
      <c r="A37">
        <f>156.07*10.764</f>
        <v>1679.9374799999998</v>
      </c>
      <c r="B37" s="7">
        <v>68975771</v>
      </c>
      <c r="C37">
        <f t="shared" ref="C37:C43" si="2">B37/A37</f>
        <v>41058.534511653379</v>
      </c>
      <c r="D37">
        <v>875000</v>
      </c>
      <c r="E37">
        <v>30000</v>
      </c>
      <c r="F37">
        <f>E37+D37+B37</f>
        <v>69880771</v>
      </c>
      <c r="H37" s="6"/>
      <c r="I37" s="6">
        <f>B15/C37</f>
        <v>1.12035172582558</v>
      </c>
    </row>
    <row r="38" spans="1:9" x14ac:dyDescent="0.25">
      <c r="A38">
        <f>123.65*10.764</f>
        <v>1330.9685999999999</v>
      </c>
      <c r="B38" s="7">
        <v>55225789</v>
      </c>
      <c r="C38">
        <f t="shared" si="2"/>
        <v>41492.931538730518</v>
      </c>
      <c r="D38">
        <v>882000</v>
      </c>
      <c r="E38">
        <v>30000</v>
      </c>
      <c r="F38">
        <f>E38+D38+B38</f>
        <v>56137789</v>
      </c>
      <c r="H38" s="6"/>
      <c r="I38" s="6">
        <f>B15/C38</f>
        <v>1.1086225603766384</v>
      </c>
    </row>
    <row r="39" spans="1:9" x14ac:dyDescent="0.25">
      <c r="A39">
        <f>76.18*10.764</f>
        <v>820.00152000000003</v>
      </c>
      <c r="B39" s="7">
        <v>33324762</v>
      </c>
      <c r="C39">
        <f t="shared" si="2"/>
        <v>40639.878326079197</v>
      </c>
      <c r="I39" s="6">
        <f>B15/C39</f>
        <v>1.1318931526052609</v>
      </c>
    </row>
    <row r="40" spans="1:9" ht="15.75" x14ac:dyDescent="0.25">
      <c r="A40" s="48"/>
      <c r="B40" s="49"/>
      <c r="C40" s="50" t="e">
        <f t="shared" si="2"/>
        <v>#DIV/0!</v>
      </c>
      <c r="D40" s="50">
        <v>899500</v>
      </c>
      <c r="E40" s="50">
        <v>30000</v>
      </c>
      <c r="F40" s="50">
        <f>E40+D40+B40</f>
        <v>929500</v>
      </c>
      <c r="G40" s="50"/>
    </row>
    <row r="41" spans="1:9" ht="15.75" x14ac:dyDescent="0.25">
      <c r="A41" s="30"/>
      <c r="C41" t="e">
        <f t="shared" si="2"/>
        <v>#DIV/0!</v>
      </c>
    </row>
    <row r="42" spans="1:9" ht="15.75" x14ac:dyDescent="0.25">
      <c r="A42" s="48"/>
      <c r="B42" s="49"/>
      <c r="C42" s="50" t="e">
        <f t="shared" si="2"/>
        <v>#DIV/0!</v>
      </c>
      <c r="D42" s="50">
        <v>1194000</v>
      </c>
      <c r="E42" s="50">
        <v>30000</v>
      </c>
      <c r="F42" s="50">
        <f>E42+D42+B42</f>
        <v>1224000</v>
      </c>
      <c r="G42" s="50"/>
    </row>
    <row r="43" spans="1:9" ht="15.75" x14ac:dyDescent="0.25">
      <c r="A43" s="48"/>
      <c r="B43" s="49"/>
      <c r="C43" s="50" t="e">
        <f t="shared" si="2"/>
        <v>#DIV/0!</v>
      </c>
      <c r="D43" s="50">
        <v>1220500</v>
      </c>
      <c r="E43" s="50">
        <v>30000</v>
      </c>
      <c r="F43" s="50">
        <f>E43+D43+B43</f>
        <v>1250500</v>
      </c>
      <c r="G43" s="50"/>
    </row>
    <row r="44" spans="1:9" ht="15.75" x14ac:dyDescent="0.25">
      <c r="A44" s="30"/>
    </row>
    <row r="45" spans="1:9" ht="15.75" x14ac:dyDescent="0.25">
      <c r="A45" s="30"/>
    </row>
    <row r="46" spans="1:9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>
      <selection activeCell="R35" sqref="R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H39" sqref="H3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2024-07-11T06:24:37Z</dcterms:modified>
</cp:coreProperties>
</file>