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3C2B782-44DE-4EA4-9CF2-EDEF96A1B414}" xr6:coauthVersionLast="45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5" i="1" l="1"/>
  <c r="A34" i="1"/>
  <c r="E5" i="1"/>
  <c r="F5" i="1"/>
  <c r="B20" i="1" l="1"/>
  <c r="C34" i="1"/>
  <c r="H27" i="1"/>
  <c r="H28" i="1"/>
  <c r="C40" i="1"/>
  <c r="C39" i="1"/>
  <c r="C38" i="1" l="1"/>
  <c r="B10" i="1"/>
  <c r="B11" i="1" s="1"/>
  <c r="B8" i="1"/>
  <c r="B6" i="1"/>
  <c r="B5" i="1"/>
  <c r="B14" i="1" s="1"/>
  <c r="B12" i="1" l="1"/>
  <c r="B13" i="1" s="1"/>
  <c r="B15" i="1" s="1"/>
  <c r="I35" i="1" l="1"/>
  <c r="B17" i="1"/>
  <c r="C37" i="1"/>
  <c r="C36" i="1"/>
  <c r="C35" i="1"/>
  <c r="I36" i="1" s="1"/>
  <c r="B18" i="1" l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<sst xmlns="http://schemas.openxmlformats.org/spreadsheetml/2006/main" count="31" uniqueCount="28">
  <si>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</si>
  <si>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</si>
  <si>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</si>
  <si>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</si>
  <si>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</si>
  <si>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</si>
  <si>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</si>
  <si>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</si>
  <si>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</si>
  <si>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</si>
  <si>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</si>
  <si>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</si>
  <si>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</si>
  <si>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</si>
  <si>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</si>
  <si>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</si>
  <si>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</si>
  <si>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</si>
  <si>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</si>
  <si>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</si>
  <si>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</si>
  <si>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</si>
  <si>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</si>
  <si>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</si>
  <si>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Built up area</t>
  </si>
  <si>
    <t>DV</t>
  </si>
  <si>
    <t>Bal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</si>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</sst>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3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303695</xdr:colOff>
      <xdr:row>46</xdr:row>
      <xdr:rowOff>113190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060AD2-3840-425B-A573-B35B0CFA7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8095" cy="88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370362</xdr:colOff>
      <xdr:row>44</xdr:row>
      <xdr:rowOff>75143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7AE38-C9F4-4DE1-BC94-F83FE318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04762" cy="8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170362</xdr:colOff>
      <xdr:row>45</xdr:row>
      <xdr:rowOff>132262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BD7FA-5B4E-42DC-A65E-D2A38C6C8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4762" cy="870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322667</xdr:colOff>
      <xdr:row>45</xdr:row>
      <xdr:rowOff>46548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9100143-3FC3-4E8C-A20B-6852C93C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6667" cy="86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opLeftCell="A4" zoomScaleNormal="100" workbookViewId="0">
      <selection activeCell="A3" sqref="A3:B21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10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23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24500</v>
      </c>
      <c r="C3" s="25"/>
      <c r="D3" s="4"/>
      <c r="E3" s="26">
        <v>2017</v>
      </c>
      <c r="F3" s="27">
        <v>2024</v>
      </c>
      <c r="G3" s="28">
        <f>F3-E3</f>
        <v>7</v>
      </c>
      <c r="L3" s="1"/>
      <c r="M3" s="2"/>
    </row>
    <row r="4" spans="1:13" ht="33" x14ac:dyDescent="0.3">
      <c r="A4" s="29" t="s">
        <v>1</v>
      </c>
      <c r="B4" s="10">
        <v>2800</v>
      </c>
      <c r="C4" s="25"/>
      <c r="D4" s="4"/>
      <c r="E4" t="s">
        <v>22</v>
      </c>
      <c r="F4" s="27" t="s">
        <v>24</v>
      </c>
      <c r="G4" s="28"/>
      <c r="K4" s="17"/>
      <c r="L4" s="1"/>
      <c r="M4" s="2"/>
    </row>
    <row r="5" spans="1:13" ht="16.5" x14ac:dyDescent="0.3">
      <c r="A5" s="21" t="s">
        <v>2</v>
      </c>
      <c r="B5" s="10">
        <f>B3-B4</f>
        <v>21700</v>
      </c>
      <c r="C5" s="25"/>
      <c r="D5" s="4"/>
      <c r="E5">
        <f>F5/1.2</f>
        <v>781.28699999999992</v>
      </c>
      <c r="F5">
        <f>87.1*10.764</f>
        <v>937.54439999999988</v>
      </c>
      <c r="G5" s="7"/>
      <c r="L5" s="1"/>
      <c r="M5" s="2"/>
    </row>
    <row r="6" spans="1:13" ht="16.5" x14ac:dyDescent="0.3">
      <c r="A6" s="21" t="s">
        <v>3</v>
      </c>
      <c r="B6" s="10">
        <f>B4</f>
        <v>2800</v>
      </c>
      <c r="C6" s="25"/>
      <c r="D6" s="4"/>
      <c r="F6" s="4"/>
      <c r="G6" s="4"/>
      <c r="H6" s="12"/>
      <c r="I6" s="12"/>
      <c r="J6" s="12"/>
      <c r="K6" s="12"/>
      <c r="L6" s="1"/>
      <c r="M6" s="2"/>
    </row>
    <row r="7" spans="1:13" ht="16.5" x14ac:dyDescent="0.3">
      <c r="A7" s="21" t="s">
        <v>4</v>
      </c>
      <c r="B7" s="30">
        <v>7</v>
      </c>
      <c r="C7" s="31"/>
      <c r="D7" s="32"/>
      <c r="F7" s="4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53</v>
      </c>
      <c r="C8" s="31"/>
      <c r="D8" s="33"/>
      <c r="F8" s="34"/>
      <c r="G8" s="34"/>
      <c r="H8" s="12"/>
      <c r="I8" s="12"/>
      <c r="L8" s="49"/>
      <c r="M8" s="3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50"/>
      <c r="M9" s="14"/>
    </row>
    <row r="10" spans="1:13" ht="33" x14ac:dyDescent="0.3">
      <c r="A10" s="29" t="s">
        <v>7</v>
      </c>
      <c r="B10" s="30">
        <f>90*B7/B9</f>
        <v>10.5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0.105</v>
      </c>
      <c r="C11" s="37"/>
      <c r="D11" s="38"/>
      <c r="E11" t="s">
        <v>15</v>
      </c>
      <c r="F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294</v>
      </c>
      <c r="C12" s="39"/>
      <c r="D12" s="40"/>
      <c r="E12">
        <v>773</v>
      </c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2506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21700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24206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21</v>
      </c>
      <c r="B16" s="41">
        <v>781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11</v>
      </c>
      <c r="B17" s="43">
        <f>B16*B15</f>
        <v>18904886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27</v>
      </c>
      <c r="B18" s="43">
        <f>B17*0.85</f>
        <v>16069153.1</v>
      </c>
      <c r="C18" s="44"/>
      <c r="D18" s="4"/>
      <c r="E18" s="3"/>
      <c r="F18" s="45"/>
      <c r="G18" s="3"/>
      <c r="H18" s="4"/>
      <c r="M18" s="3"/>
      <c r="N18" s="4"/>
    </row>
    <row r="19" spans="1:14" ht="16.5" x14ac:dyDescent="0.3">
      <c r="A19" s="42" t="s">
        <v>25</v>
      </c>
      <c r="B19" s="43">
        <f>B17*0.7</f>
        <v>13233420.199999999</v>
      </c>
      <c r="C19" s="44"/>
      <c r="D19" s="4"/>
      <c r="E19" s="3"/>
      <c r="F19" s="45"/>
      <c r="G19" s="3"/>
      <c r="H19" s="4"/>
      <c r="M19" s="3"/>
      <c r="N19" s="4"/>
    </row>
    <row r="20" spans="1:14" ht="16.5" x14ac:dyDescent="0.3">
      <c r="A20" s="42" t="s">
        <v>12</v>
      </c>
      <c r="B20" s="43">
        <f>786*B4</f>
        <v>2200800</v>
      </c>
      <c r="C20" s="44"/>
      <c r="D20" s="4"/>
      <c r="E20" s="4"/>
      <c r="F20" s="3"/>
    </row>
    <row r="21" spans="1:14" ht="16.5" x14ac:dyDescent="0.3">
      <c r="A21" s="41" t="s">
        <v>16</v>
      </c>
      <c r="B21" s="43">
        <v>42000</v>
      </c>
      <c r="C21" s="43"/>
      <c r="D21" s="4"/>
      <c r="E21" s="4"/>
      <c r="F21" s="3"/>
    </row>
    <row r="22" spans="1:14" x14ac:dyDescent="0.25">
      <c r="B22" s="46"/>
    </row>
    <row r="23" spans="1:14" x14ac:dyDescent="0.25">
      <c r="B23" s="46"/>
    </row>
    <row r="25" spans="1:14" x14ac:dyDescent="0.25">
      <c r="C25" t="s">
        <v>14</v>
      </c>
    </row>
    <row r="26" spans="1:14" x14ac:dyDescent="0.25">
      <c r="B26" s="47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7">
        <v>759</v>
      </c>
      <c r="C27" s="5"/>
      <c r="D27" s="5"/>
      <c r="E27" s="5">
        <v>18500000</v>
      </c>
      <c r="F27" s="6">
        <f t="shared" ref="F27:F33" si="0">E27/B27</f>
        <v>24374.176548089592</v>
      </c>
      <c r="G27" s="6" t="e">
        <f>E27/C27</f>
        <v>#DIV/0!</v>
      </c>
      <c r="H27" s="6" t="e">
        <f>E27/D27</f>
        <v>#DIV/0!</v>
      </c>
      <c r="I27" s="5">
        <f>C27/B27</f>
        <v>0</v>
      </c>
      <c r="J27" s="8"/>
    </row>
    <row r="28" spans="1:14" ht="17.25" x14ac:dyDescent="0.3">
      <c r="B28" s="47">
        <v>838</v>
      </c>
      <c r="C28" s="5"/>
      <c r="D28" s="5"/>
      <c r="E28" s="5">
        <v>19500000</v>
      </c>
      <c r="F28" s="6">
        <f t="shared" si="0"/>
        <v>23269.689737470166</v>
      </c>
      <c r="G28" s="6" t="e">
        <f>E28/C28</f>
        <v>#DIV/0!</v>
      </c>
      <c r="H28" s="6" t="e">
        <f>E28/D28</f>
        <v>#DIV/0!</v>
      </c>
      <c r="I28" s="5">
        <f>C28/B28</f>
        <v>0</v>
      </c>
      <c r="J28" s="8"/>
    </row>
    <row r="29" spans="1:14" x14ac:dyDescent="0.25">
      <c r="B29" s="47">
        <v>875</v>
      </c>
      <c r="C29" s="5"/>
      <c r="D29" s="5"/>
      <c r="E29" s="6">
        <v>24500000</v>
      </c>
      <c r="F29" s="6">
        <f t="shared" si="0"/>
        <v>28000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7">
        <v>730</v>
      </c>
      <c r="C30" s="5"/>
      <c r="D30" s="5"/>
      <c r="E30" s="6">
        <v>17500000</v>
      </c>
      <c r="F30" s="6">
        <f t="shared" si="0"/>
        <v>23972.602739726026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7"/>
      <c r="C31" s="48"/>
      <c r="E31" s="9"/>
      <c r="F31" s="9" t="e">
        <f t="shared" si="0"/>
        <v>#DIV/0!</v>
      </c>
      <c r="G31" s="6" t="e">
        <f t="shared" si="1"/>
        <v>#DIV/0!</v>
      </c>
      <c r="H31" s="9" t="e">
        <f>E31/#REF!</f>
        <v>#REF!</v>
      </c>
      <c r="I31" s="5" t="e">
        <f>C31/B31</f>
        <v>#DIV/0!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9" x14ac:dyDescent="0.25">
      <c r="E33" s="48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4" spans="1:9" x14ac:dyDescent="0.25">
      <c r="A34">
        <f>1022+46</f>
        <v>1068</v>
      </c>
      <c r="B34" s="24">
        <v>20428579</v>
      </c>
      <c r="C34">
        <f>B34/A34</f>
        <v>19127.8829588015</v>
      </c>
    </row>
    <row r="35" spans="1:9" x14ac:dyDescent="0.25">
      <c r="A35">
        <f>1022+46</f>
        <v>1068</v>
      </c>
      <c r="B35" s="24">
        <v>22761912</v>
      </c>
      <c r="C35">
        <f t="shared" ref="C35:C40" si="2">B35/A35</f>
        <v>21312.651685393259</v>
      </c>
      <c r="D35">
        <v>26500</v>
      </c>
      <c r="E35">
        <v>30000</v>
      </c>
      <c r="F35">
        <f>E35+D35+B35</f>
        <v>22818412</v>
      </c>
      <c r="H35" s="4"/>
      <c r="I35" s="4">
        <f>B15/C34</f>
        <v>1.2654824400659488</v>
      </c>
    </row>
    <row r="36" spans="1:9" x14ac:dyDescent="0.25">
      <c r="A36">
        <v>623</v>
      </c>
      <c r="B36" s="24">
        <v>15100000</v>
      </c>
      <c r="C36">
        <f t="shared" si="2"/>
        <v>24237.560192616373</v>
      </c>
      <c r="D36">
        <v>100</v>
      </c>
      <c r="E36">
        <v>100</v>
      </c>
      <c r="F36">
        <f>E36+D36+B36</f>
        <v>15100200</v>
      </c>
      <c r="H36" s="4"/>
      <c r="I36" s="4">
        <f>B15/C35</f>
        <v>1.1357573124788463</v>
      </c>
    </row>
    <row r="37" spans="1:9" x14ac:dyDescent="0.25">
      <c r="C37" t="e">
        <f t="shared" si="2"/>
        <v>#DIV/0!</v>
      </c>
      <c r="I37" s="4"/>
    </row>
    <row r="38" spans="1:9" ht="15.75" x14ac:dyDescent="0.25">
      <c r="A38" s="11"/>
      <c r="C38" t="e">
        <f t="shared" si="2"/>
        <v>#DIV/0!</v>
      </c>
    </row>
    <row r="39" spans="1:9" ht="15.75" x14ac:dyDescent="0.25">
      <c r="A39" s="11"/>
      <c r="C39" t="e">
        <f t="shared" si="2"/>
        <v>#DIV/0!</v>
      </c>
    </row>
    <row r="40" spans="1:9" ht="15.75" x14ac:dyDescent="0.25">
      <c r="A40" s="11"/>
      <c r="C40" t="e">
        <f t="shared" si="2"/>
        <v>#DIV/0!</v>
      </c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Sheet7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2024-07-09T06:42:56Z</dcterms:modified>
</cp:coreProperties>
</file>