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IYANKA KUMARI  - SBI\"/>
    </mc:Choice>
  </mc:AlternateContent>
  <xr:revisionPtr revIDLastSave="0" documentId="13_ncr:1_{BC182DEE-3A27-48AE-B4FA-894A4343AC9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7" i="18" l="1"/>
  <c r="S21" i="17"/>
  <c r="T16" i="16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<sst xmlns="http://schemas.openxmlformats.org/spreadsheetml/2006/main" count="49" uniqueCount="42">
  <si>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</si>
  <si>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</si>
  <si>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</si>
  <si>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</si>
  <si>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</si>
  <si>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</si>
  <si>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</si>
  <si>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</si>
  <si>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</si>
  <si>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</si>
  <si>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</si>
  <si>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</si>
  <si>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</si>
  <si>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</si>
  <si>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</si>
  <si>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</si>
  <si>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</si>
  <si>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</si>
  <si>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</si>
  <si>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</si>
  <si>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</si>
  <si>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</si>
  <si>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</si>
  <si>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</si>
  <si>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</si>
  <si>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</si>
  <si>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</si>
  <si>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</si>
  <si>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</si>
  <si>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</si>
  <si>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</si>
  <si>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</si>
  <si>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</si>
  <si>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</si>
  <si>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</si>
  <si>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</si>
  <si>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</si>
  <si>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</si>
  <si>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</si>
  <si>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Madam Cama Road Branch Mumbai )  - MRS PRIYANKA KUMARI AND MR KUMAR GAURAV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</si>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</sst>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220B3-A204-4F99-A16C-5AAA5167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8CC79-BBB7-4F8F-AD11-BE26E608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AFE41-AEF7-4ACD-9049-7C4BFB6C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115280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40893-9C65-474D-819E-039580D8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45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2F465-EFB7-4295-8B20-DCB2716F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E5A55-CA68-4EF0-9732-7EB4649D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030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R31" sqref="R3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614</v>
      </c>
      <c r="C3" s="4">
        <f>B3*1.2</f>
        <v>736.8</v>
      </c>
      <c r="D3" s="4">
        <f t="shared" ref="D3:D14" si="2">C3*1.2</f>
        <v>884.16</v>
      </c>
      <c r="E3" s="5">
        <f t="shared" ref="E3:E14" si="3">R3</f>
        <v>9500000</v>
      </c>
      <c r="F3" s="9">
        <f t="shared" ref="F3:F14" si="4">ROUND((E3/B3),0)</f>
        <v>15472</v>
      </c>
      <c r="G3" s="9">
        <f t="shared" ref="G3:G14" si="5">ROUND((E3/C3),0)</f>
        <v>12894</v>
      </c>
      <c r="H3" s="9">
        <f t="shared" ref="H3:H14" si="6">ROUND((E3/D3),0)</f>
        <v>10745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614</v>
      </c>
      <c r="R3" s="2">
        <v>9500000</v>
      </c>
    </row>
    <row r="4" spans="1:20" s="44" customFormat="1" x14ac:dyDescent="0.25">
      <c r="A4" s="45">
        <f t="shared" ref="A4:A9" si="9">N4</f>
        <v>0</v>
      </c>
      <c r="B4" s="45">
        <f t="shared" ref="B4:B9" si="10">Q4</f>
        <v>613</v>
      </c>
      <c r="C4" s="45">
        <f t="shared" ref="C4:C9" si="11">B4*1.2</f>
        <v>735.6</v>
      </c>
      <c r="D4" s="45">
        <f t="shared" ref="D4:D9" si="12">C4*1.2</f>
        <v>882.72</v>
      </c>
      <c r="E4" s="46">
        <f t="shared" ref="E4:E9" si="13">R4</f>
        <v>9500000</v>
      </c>
      <c r="F4" s="45">
        <f t="shared" ref="F4:F9" si="14">ROUND((E4/B4),0)</f>
        <v>15498</v>
      </c>
      <c r="G4" s="45">
        <f t="shared" ref="G4:G9" si="15">ROUND((E4/C4),0)</f>
        <v>12915</v>
      </c>
      <c r="H4" s="45">
        <f t="shared" ref="H4:H9" si="16">ROUND((E4/D4),0)</f>
        <v>10762</v>
      </c>
      <c r="I4" s="45" t="e">
        <f>#REF!</f>
        <v>#REF!</v>
      </c>
      <c r="J4" s="45">
        <f t="shared" ref="J4:J9" si="17">S4</f>
        <v>0</v>
      </c>
      <c r="O4" s="44">
        <v>0</v>
      </c>
      <c r="P4" s="44">
        <f t="shared" ref="P4:P9" si="18">O4/1.2</f>
        <v>0</v>
      </c>
      <c r="Q4" s="44">
        <v>613</v>
      </c>
      <c r="R4" s="47">
        <v>9500000</v>
      </c>
    </row>
    <row r="5" spans="1:20" x14ac:dyDescent="0.25">
      <c r="A5" s="4">
        <f t="shared" si="9"/>
        <v>0</v>
      </c>
      <c r="B5" s="4">
        <f t="shared" si="10"/>
        <v>774</v>
      </c>
      <c r="C5" s="4">
        <f t="shared" si="11"/>
        <v>928.8</v>
      </c>
      <c r="D5" s="4">
        <f t="shared" si="12"/>
        <v>1114.56</v>
      </c>
      <c r="E5" s="5">
        <f t="shared" si="13"/>
        <v>11500000</v>
      </c>
      <c r="F5" s="9">
        <f t="shared" si="14"/>
        <v>14858</v>
      </c>
      <c r="G5" s="9">
        <f t="shared" si="15"/>
        <v>12382</v>
      </c>
      <c r="H5" s="9">
        <f t="shared" si="16"/>
        <v>10318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774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4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12500000</v>
      </c>
      <c r="F16" s="9">
        <f t="shared" ref="F16:F28" si="36">ROUND((E16/B16),0)</f>
        <v>12500</v>
      </c>
      <c r="G16" s="9">
        <f t="shared" ref="G16:G28" si="37">ROUND((E16/C16),0)</f>
        <v>10417</v>
      </c>
      <c r="H16" s="9">
        <f t="shared" ref="H16:H28" si="38">ROUND((E16/D16),0)</f>
        <v>8681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1200</v>
      </c>
      <c r="Q16">
        <f t="shared" ref="P16:Q28" si="40">P16/1.2</f>
        <v>1000</v>
      </c>
      <c r="R16" s="2">
        <v>12500000</v>
      </c>
    </row>
    <row r="17" spans="1:24" s="44" customFormat="1" x14ac:dyDescent="0.25">
      <c r="A17" s="45">
        <f t="shared" si="32"/>
        <v>0</v>
      </c>
      <c r="B17" s="45">
        <f t="shared" si="33"/>
        <v>566</v>
      </c>
      <c r="C17" s="45">
        <f t="shared" ref="C17:C28" si="41">B17*1.2</f>
        <v>679.19999999999993</v>
      </c>
      <c r="D17" s="45">
        <f t="shared" si="34"/>
        <v>815.03999999999985</v>
      </c>
      <c r="E17" s="46">
        <f t="shared" si="35"/>
        <v>11000000</v>
      </c>
      <c r="F17" s="45">
        <f t="shared" si="36"/>
        <v>19435</v>
      </c>
      <c r="G17" s="45">
        <f t="shared" si="37"/>
        <v>16196</v>
      </c>
      <c r="H17" s="45">
        <f t="shared" si="38"/>
        <v>13496</v>
      </c>
      <c r="I17" s="45" t="e">
        <f>#REF!</f>
        <v>#REF!</v>
      </c>
      <c r="J17" s="45">
        <f t="shared" si="39"/>
        <v>0</v>
      </c>
      <c r="O17" s="44">
        <v>0</v>
      </c>
      <c r="P17" s="44">
        <f t="shared" si="40"/>
        <v>0</v>
      </c>
      <c r="Q17" s="44">
        <v>566</v>
      </c>
      <c r="R17" s="47">
        <v>11000000</v>
      </c>
    </row>
    <row r="18" spans="1:24" s="44" customFormat="1" x14ac:dyDescent="0.25">
      <c r="A18" s="45">
        <f t="shared" si="32"/>
        <v>0</v>
      </c>
      <c r="B18" s="45">
        <f t="shared" si="33"/>
        <v>774</v>
      </c>
      <c r="C18" s="45">
        <f t="shared" si="41"/>
        <v>928.8</v>
      </c>
      <c r="D18" s="45">
        <f t="shared" si="34"/>
        <v>1114.56</v>
      </c>
      <c r="E18" s="46">
        <f t="shared" si="35"/>
        <v>15900000</v>
      </c>
      <c r="F18" s="45">
        <f t="shared" si="36"/>
        <v>20543</v>
      </c>
      <c r="G18" s="45">
        <f t="shared" si="37"/>
        <v>17119</v>
      </c>
      <c r="H18" s="45">
        <f t="shared" si="38"/>
        <v>14266</v>
      </c>
      <c r="I18" s="45" t="e">
        <f>#REF!</f>
        <v>#REF!</v>
      </c>
      <c r="J18" s="45">
        <f t="shared" si="39"/>
        <v>0</v>
      </c>
      <c r="O18" s="44">
        <v>0</v>
      </c>
      <c r="P18" s="44">
        <f t="shared" si="40"/>
        <v>0</v>
      </c>
      <c r="Q18" s="44">
        <v>774</v>
      </c>
      <c r="R18" s="47">
        <v>15900000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40</v>
      </c>
      <c r="F31" s="7">
        <v>57.429000000000002</v>
      </c>
      <c r="G31">
        <f>F31*10.764</f>
        <v>618.16575599999999</v>
      </c>
      <c r="S31" s="10"/>
      <c r="T31" s="10"/>
      <c r="U31" s="17" t="s">
        <v>15</v>
      </c>
      <c r="V31" s="18"/>
      <c r="W31" s="19">
        <f>W29-W30</f>
        <v>15300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618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11124000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10901520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8899200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1668600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23175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9" sqref="U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9" sqref="U18: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1" sqref="T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6:T19"/>
  <sheetViews>
    <sheetView zoomScaleNormal="100" workbookViewId="0">
      <selection activeCell="T16" sqref="T16"/>
    </sheetView>
  </sheetViews>
  <sheetFormatPr defaultRowHeight="15" x14ac:dyDescent="0.25"/>
  <sheetData>
    <row r="16" spans="19:20" x14ac:dyDescent="0.25">
      <c r="S16">
        <v>57.02</v>
      </c>
      <c r="T16">
        <f>S16*10.764</f>
        <v>613.76328000000001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1:S21"/>
  <sheetViews>
    <sheetView topLeftCell="A7" zoomScaleNormal="100" workbookViewId="0">
      <selection activeCell="T33" sqref="T33"/>
    </sheetView>
  </sheetViews>
  <sheetFormatPr defaultRowHeight="15" x14ac:dyDescent="0.25"/>
  <sheetData>
    <row r="21" spans="18:19" x14ac:dyDescent="0.25">
      <c r="R21">
        <v>56.984999999999999</v>
      </c>
      <c r="S21">
        <f>R21*10.764</f>
        <v>613.38653999999997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7:Z17"/>
  <sheetViews>
    <sheetView topLeftCell="F1" zoomScaleNormal="100" workbookViewId="0">
      <selection activeCell="Z17" sqref="Z17"/>
    </sheetView>
  </sheetViews>
  <sheetFormatPr defaultRowHeight="15" x14ac:dyDescent="0.25"/>
  <sheetData>
    <row r="17" spans="25:26" x14ac:dyDescent="0.25">
      <c r="Y17">
        <v>71.914000000000001</v>
      </c>
      <c r="Z17">
        <f>Y17*10.764</f>
        <v>774.08229599999993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2024-07-11T10:17:05Z</dcterms:modified>
</cp:coreProperties>
</file>