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andeep Pandi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7" i="25"/>
  <c r="E29" i="23"/>
  <c r="D28" i="23"/>
  <c r="D29" i="23"/>
  <c r="D27" i="23"/>
  <c r="C29" i="23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F3" i="4" s="1"/>
  <c r="A3" i="4"/>
  <c r="B2" i="4"/>
  <c r="C2" i="4" s="1"/>
  <c r="D2" i="4" s="1"/>
  <c r="P2" i="4"/>
  <c r="J2" i="4"/>
  <c r="I2" i="4"/>
  <c r="E2" i="4"/>
  <c r="A2" i="4"/>
  <c r="D2" i="25"/>
  <c r="E2" i="25" s="1"/>
  <c r="F4" i="4" l="1"/>
  <c r="F6" i="4"/>
  <c r="F8" i="4"/>
  <c r="F5" i="4"/>
  <c r="F7" i="4"/>
  <c r="F9" i="4"/>
  <c r="F2" i="4"/>
  <c r="H2" i="4"/>
  <c r="H3" i="4"/>
  <c r="H4" i="4"/>
  <c r="H5" i="4"/>
  <c r="H6" i="4"/>
  <c r="H7" i="4"/>
  <c r="H8" i="4"/>
  <c r="H9" i="4"/>
  <c r="G2" i="4"/>
  <c r="G3" i="4"/>
  <c r="G4" i="4"/>
  <c r="G5" i="4"/>
  <c r="G6" i="4"/>
  <c r="G7" i="4"/>
  <c r="G8" i="4"/>
  <c r="G9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9" i="25" l="1"/>
  <c r="C10" i="25" s="1"/>
  <c r="E10" i="25" s="1"/>
  <c r="E5" i="25"/>
  <c r="P19" i="4" l="1"/>
  <c r="Q19" i="4" s="1"/>
  <c r="P10" i="4"/>
  <c r="Q10" i="4" s="1"/>
  <c r="D23" i="23"/>
  <c r="C5" i="23"/>
  <c r="B10" i="4" l="1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H32" i="4" l="1"/>
  <c r="I31" i="4"/>
  <c r="I2" i="24"/>
  <c r="G34" i="4"/>
  <c r="H11" i="4"/>
  <c r="H15" i="4"/>
  <c r="H13" i="4"/>
  <c r="H12" i="4"/>
  <c r="H10" i="4"/>
  <c r="H14" i="4"/>
  <c r="F10" i="4"/>
  <c r="F11" i="4"/>
  <c r="F12" i="4"/>
  <c r="F13" i="4"/>
  <c r="F14" i="4"/>
  <c r="F15" i="4"/>
  <c r="G10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<sst xmlns="http://schemas.openxmlformats.org/spreadsheetml/2006/main" count="129" uniqueCount="98">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</sst>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5" fillId="0" borderId="0" xfId="0" applyNumberFormat="1" applyFont="1"/>
    <xf numFmtId="166" fontId="7" fillId="0" borderId="0" xfId="0" applyNumberFormat="1" applyFont="1"/>
    <xf numFmtId="43" fontId="0" fillId="0" borderId="0" xfId="0" applyNumberFormat="1"/>
    <xf numFmtId="17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9</xdr:col>
      <xdr:colOff>236677</xdr:colOff>
      <xdr:row>21</xdr:row>
      <xdr:rowOff>172364</xdr:rowOff>
    </xdr:to>
    <xdr:pic>
      <xdr:nvPicPr>
        <xdr:cNvPr id="3" name="Picture 2" descr="C:\Users\COMP\Downloads\WhatsApp Image 2024-02-14 at 5.07.34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450"/>
          <a:ext cx="5723077" cy="4001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95250</xdr:rowOff>
    </xdr:from>
    <xdr:to>
      <xdr:col>10</xdr:col>
      <xdr:colOff>20498</xdr:colOff>
      <xdr:row>22</xdr:row>
      <xdr:rowOff>133756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85750"/>
          <a:ext cx="5725973" cy="403900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33535</v>
      </c>
      <c r="F2" s="75"/>
      <c r="G2" s="118" t="s">
        <v>76</v>
      </c>
      <c r="H2" s="11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31500</v>
      </c>
      <c r="D10" s="57" t="s">
        <v>61</v>
      </c>
      <c r="E10" s="58">
        <f>ROUND(C10/10.764,0)</f>
        <v>2926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645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123">
        <f>C16*E10</f>
        <v>1887270</v>
      </c>
      <c r="D17" s="54"/>
      <c r="E17" s="54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1290000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4" sqref="V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workbookViewId="0">
      <selection activeCell="F20" sqref="F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0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5200</v>
      </c>
      <c r="D3" s="21" t="s">
        <v>94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5200</v>
      </c>
      <c r="D16" s="21"/>
      <c r="E16" s="61"/>
      <c r="F16" s="78"/>
      <c r="G16" s="78"/>
    </row>
    <row r="17" spans="1:8">
      <c r="B17" s="24"/>
      <c r="C17" s="25"/>
      <c r="D17" s="25"/>
      <c r="F17" s="78"/>
      <c r="G17" s="78"/>
      <c r="H17" s="30"/>
    </row>
    <row r="18" spans="1:8" ht="16.5">
      <c r="A18" s="28" t="s">
        <v>95</v>
      </c>
      <c r="B18" s="7"/>
      <c r="C18" s="76">
        <v>587</v>
      </c>
      <c r="D18" s="76"/>
      <c r="E18" s="77"/>
      <c r="F18" s="78"/>
      <c r="G18" s="78"/>
    </row>
    <row r="19" spans="1:8">
      <c r="A19" s="15"/>
      <c r="B19" s="6"/>
      <c r="C19" s="30">
        <f>C18*C16</f>
        <v>3052400</v>
      </c>
      <c r="D19" s="78" t="s">
        <v>68</v>
      </c>
      <c r="E19" s="30"/>
      <c r="F19" s="78"/>
      <c r="G19" s="78"/>
      <c r="H19" s="75"/>
    </row>
    <row r="20" spans="1:8">
      <c r="A20" s="15"/>
      <c r="B20">
        <f>C20*90</f>
        <v>260980200</v>
      </c>
      <c r="C20" s="31">
        <f>C19*95%</f>
        <v>2899780</v>
      </c>
      <c r="D20" s="78" t="s">
        <v>24</v>
      </c>
      <c r="E20" s="31"/>
      <c r="F20" s="78"/>
      <c r="G20" s="78"/>
      <c r="H20" s="75"/>
    </row>
    <row r="21" spans="1:8">
      <c r="A21" s="15"/>
      <c r="C21" s="31">
        <f>C19*80%</f>
        <v>2441920</v>
      </c>
      <c r="D21" s="78" t="s">
        <v>25</v>
      </c>
      <c r="E21" s="31"/>
      <c r="F21" s="78"/>
      <c r="G21" s="78"/>
      <c r="H21" s="75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1174000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6359.166666666667</v>
      </c>
      <c r="D25" s="31"/>
    </row>
    <row r="26" spans="1:8">
      <c r="C26" s="31"/>
      <c r="D26" s="31"/>
    </row>
    <row r="27" spans="1:8">
      <c r="C27" s="31">
        <v>43.65</v>
      </c>
      <c r="D27" s="121">
        <f>C27*10.764</f>
        <v>469.84859999999998</v>
      </c>
    </row>
    <row r="28" spans="1:8">
      <c r="C28">
        <v>10.86</v>
      </c>
      <c r="D28" s="121">
        <f t="shared" ref="D28:D29" si="0">C28*10.764</f>
        <v>116.89703999999999</v>
      </c>
    </row>
    <row r="29" spans="1:8">
      <c r="C29" s="61">
        <f>SUM(C27:C28)</f>
        <v>54.51</v>
      </c>
      <c r="D29" s="122">
        <f t="shared" si="0"/>
        <v>586.74563999999998</v>
      </c>
      <c r="E29" s="124">
        <f>D29*1.1</f>
        <v>645.42020400000001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606</v>
      </c>
      <c r="C2" s="4">
        <f t="shared" ref="C2:C9" si="2">B2*1.2</f>
        <v>727.19999999999993</v>
      </c>
      <c r="D2" s="4">
        <f t="shared" ref="D2:D9" si="3">C2*1.2</f>
        <v>872.63999999999987</v>
      </c>
      <c r="E2" s="5">
        <f t="shared" ref="E2:E9" si="4">R2</f>
        <v>3220000</v>
      </c>
      <c r="F2" s="66">
        <f t="shared" ref="F2:F9" si="5">ROUND((E2/B2),0)</f>
        <v>5314</v>
      </c>
      <c r="G2" s="66">
        <f t="shared" ref="G2:G9" si="6">ROUND((E2/C2),0)</f>
        <v>4428</v>
      </c>
      <c r="H2" s="66">
        <f t="shared" ref="H2:H9" si="7">ROUND((E2/D2),0)</f>
        <v>3690</v>
      </c>
      <c r="I2" s="66">
        <f t="shared" ref="I2:I9" si="8">T2</f>
        <v>0</v>
      </c>
      <c r="J2" s="66">
        <f t="shared" ref="J2:J9" si="9">U2</f>
        <v>0</v>
      </c>
      <c r="K2" s="67"/>
      <c r="L2" s="67"/>
      <c r="M2" s="67"/>
      <c r="N2" s="67"/>
      <c r="O2" s="75">
        <v>0</v>
      </c>
      <c r="P2" s="75">
        <f t="shared" ref="P2:P9" si="10">O2/1.2</f>
        <v>0</v>
      </c>
      <c r="Q2" s="75">
        <v>606</v>
      </c>
      <c r="R2" s="2">
        <v>3220000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995.83333333333337</v>
      </c>
      <c r="C3" s="4">
        <f t="shared" si="2"/>
        <v>1195</v>
      </c>
      <c r="D3" s="4">
        <f t="shared" si="3"/>
        <v>1434</v>
      </c>
      <c r="E3" s="5">
        <f t="shared" si="4"/>
        <v>5378000</v>
      </c>
      <c r="F3" s="4">
        <f t="shared" si="5"/>
        <v>5401</v>
      </c>
      <c r="G3" s="4">
        <f t="shared" si="6"/>
        <v>4500</v>
      </c>
      <c r="H3" s="4">
        <f t="shared" si="7"/>
        <v>3750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1195</v>
      </c>
      <c r="Q3" s="75">
        <f t="shared" ref="Q3:Q9" si="11">P3/1.2</f>
        <v>995.83333333333337</v>
      </c>
      <c r="R3" s="2">
        <v>5378000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 t="shared" si="10"/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 t="shared" si="10"/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5"/>
      <c r="L6" s="75"/>
      <c r="M6" s="75"/>
      <c r="N6" s="75"/>
      <c r="O6" s="75">
        <v>0</v>
      </c>
      <c r="P6" s="75">
        <f t="shared" si="10"/>
        <v>0</v>
      </c>
      <c r="Q6" s="75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5"/>
      <c r="L7" s="75"/>
      <c r="M7" s="75"/>
      <c r="N7" s="75"/>
      <c r="O7" s="75">
        <v>0</v>
      </c>
      <c r="P7" s="75">
        <f t="shared" si="10"/>
        <v>0</v>
      </c>
      <c r="Q7" s="75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5"/>
      <c r="L8" s="75"/>
      <c r="M8" s="75"/>
      <c r="N8" s="75"/>
      <c r="O8" s="75">
        <v>0</v>
      </c>
      <c r="P8" s="75">
        <f t="shared" si="10"/>
        <v>0</v>
      </c>
      <c r="Q8" s="75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5"/>
      <c r="L9" s="75"/>
      <c r="M9" s="75"/>
      <c r="N9" s="75"/>
      <c r="O9" s="75">
        <v>0</v>
      </c>
      <c r="P9" s="75">
        <f t="shared" si="10"/>
        <v>0</v>
      </c>
      <c r="Q9" s="75">
        <f t="shared" si="11"/>
        <v>0</v>
      </c>
      <c r="R9" s="2">
        <v>0</v>
      </c>
      <c r="S9" s="2"/>
      <c r="T9" s="2"/>
    </row>
    <row r="10" spans="1:35">
      <c r="A10" s="4">
        <f t="shared" ref="A10:A15" si="12">N10</f>
        <v>0</v>
      </c>
      <c r="B10" s="4">
        <f t="shared" ref="B10:B15" si="13">Q10</f>
        <v>0</v>
      </c>
      <c r="C10" s="4">
        <f t="shared" ref="C10:C15" si="14">B10*1.2</f>
        <v>0</v>
      </c>
      <c r="D10" s="4">
        <f t="shared" ref="D10:D15" si="15">C10*1.2</f>
        <v>0</v>
      </c>
      <c r="E10" s="5">
        <f t="shared" ref="E10:E15" si="16">R10</f>
        <v>0</v>
      </c>
      <c r="F10" s="4" t="e">
        <f t="shared" ref="F10:F15" si="17">ROUND((E10/B10),0)</f>
        <v>#DIV/0!</v>
      </c>
      <c r="G10" s="4" t="e">
        <f t="shared" ref="G10:G15" si="18">ROUND((E10/C10),0)</f>
        <v>#DIV/0!</v>
      </c>
      <c r="H10" s="4" t="e">
        <f t="shared" ref="H10:H15" si="19">ROUND((E10/D10),0)</f>
        <v>#DIV/0!</v>
      </c>
      <c r="I10" s="4">
        <f t="shared" ref="I10:I15" si="20">T10</f>
        <v>0</v>
      </c>
      <c r="J10" s="4">
        <f t="shared" ref="J10:J15" si="21">U10</f>
        <v>0</v>
      </c>
      <c r="O10" s="75">
        <v>0</v>
      </c>
      <c r="P10" s="75">
        <f t="shared" ref="P10" si="22">O10/1.2</f>
        <v>0</v>
      </c>
      <c r="Q10" s="75">
        <f t="shared" ref="Q10" si="23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4">O11/1.2</f>
        <v>0</v>
      </c>
      <c r="Q11">
        <f t="shared" ref="Q11" si="2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6">O12/1.2</f>
        <v>0</v>
      </c>
      <c r="Q12">
        <f t="shared" ref="Q12" si="27">P12/1.2</f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8">O13/1.2</f>
        <v>0</v>
      </c>
      <c r="Q13">
        <f t="shared" ref="Q13" si="29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30">O14/1.2</f>
        <v>0</v>
      </c>
      <c r="Q14">
        <f t="shared" ref="Q14:Q15" si="31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30"/>
        <v>0</v>
      </c>
      <c r="Q15">
        <f t="shared" si="31"/>
        <v>0</v>
      </c>
      <c r="R15" s="2">
        <v>0</v>
      </c>
      <c r="S15" s="2"/>
    </row>
    <row r="16" spans="1:35">
      <c r="A16" s="4">
        <f t="shared" ref="A16:A19" si="32">N16</f>
        <v>0</v>
      </c>
      <c r="B16" s="4">
        <f t="shared" ref="B16:B19" si="33">Q16</f>
        <v>0</v>
      </c>
      <c r="C16" s="4">
        <f t="shared" ref="C16:C19" si="34">B16*1.2</f>
        <v>0</v>
      </c>
      <c r="D16" s="4">
        <f t="shared" ref="D16:D19" si="35">C16*1.2</f>
        <v>0</v>
      </c>
      <c r="E16" s="5">
        <f t="shared" ref="E16:E19" si="36">R16</f>
        <v>0</v>
      </c>
      <c r="F16" s="4" t="e">
        <f t="shared" ref="F16:F19" si="37">ROUND((E16/B16),0)</f>
        <v>#DIV/0!</v>
      </c>
      <c r="G16" s="4" t="e">
        <f t="shared" ref="G16:G19" si="38">ROUND((E16/C16),0)</f>
        <v>#DIV/0!</v>
      </c>
      <c r="H16" s="4" t="e">
        <f t="shared" ref="H16:H19" si="39">ROUND((E16/D16),0)</f>
        <v>#DIV/0!</v>
      </c>
      <c r="I16" s="4">
        <f t="shared" ref="I16:J19" si="40">T16</f>
        <v>0</v>
      </c>
      <c r="J16" s="4">
        <f t="shared" si="40"/>
        <v>0</v>
      </c>
      <c r="O16">
        <v>0</v>
      </c>
      <c r="P16">
        <f t="shared" ref="P16:P17" si="41">O16/1.2</f>
        <v>0</v>
      </c>
      <c r="Q16">
        <f t="shared" ref="Q16:Q18" si="42">P16/1.2</f>
        <v>0</v>
      </c>
      <c r="R16" s="2">
        <v>0</v>
      </c>
      <c r="S16" s="2"/>
    </row>
    <row r="17" spans="1:19">
      <c r="A17" s="4">
        <f t="shared" si="32"/>
        <v>0</v>
      </c>
      <c r="B17" s="4">
        <f t="shared" si="33"/>
        <v>0</v>
      </c>
      <c r="C17" s="4">
        <f t="shared" si="34"/>
        <v>0</v>
      </c>
      <c r="D17" s="4">
        <f t="shared" si="35"/>
        <v>0</v>
      </c>
      <c r="E17" s="5">
        <f t="shared" si="36"/>
        <v>0</v>
      </c>
      <c r="F17" s="4" t="e">
        <f t="shared" si="37"/>
        <v>#DIV/0!</v>
      </c>
      <c r="G17" s="4" t="e">
        <f t="shared" si="38"/>
        <v>#DIV/0!</v>
      </c>
      <c r="H17" s="4" t="e">
        <f t="shared" si="39"/>
        <v>#DIV/0!</v>
      </c>
      <c r="I17" s="4">
        <f t="shared" si="40"/>
        <v>0</v>
      </c>
      <c r="J17" s="4">
        <f t="shared" si="40"/>
        <v>0</v>
      </c>
      <c r="O17">
        <v>0</v>
      </c>
      <c r="P17">
        <f t="shared" si="41"/>
        <v>0</v>
      </c>
      <c r="Q17">
        <f t="shared" si="42"/>
        <v>0</v>
      </c>
      <c r="R17" s="2">
        <v>0</v>
      </c>
      <c r="S17" s="2"/>
    </row>
    <row r="18" spans="1:19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4" t="e">
        <f t="shared" si="37"/>
        <v>#DIV/0!</v>
      </c>
      <c r="G18" s="4" t="e">
        <f t="shared" si="38"/>
        <v>#DIV/0!</v>
      </c>
      <c r="H18" s="4" t="e">
        <f t="shared" si="39"/>
        <v>#DIV/0!</v>
      </c>
      <c r="I18" s="4">
        <f t="shared" si="40"/>
        <v>0</v>
      </c>
      <c r="J18" s="4">
        <f t="shared" si="40"/>
        <v>0</v>
      </c>
      <c r="O18">
        <v>0</v>
      </c>
      <c r="P18">
        <f>O18/1.2</f>
        <v>0</v>
      </c>
      <c r="Q18">
        <f t="shared" si="42"/>
        <v>0</v>
      </c>
      <c r="R18" s="2">
        <v>0</v>
      </c>
      <c r="S18" s="2"/>
    </row>
    <row r="19" spans="1:19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4" t="e">
        <f t="shared" si="37"/>
        <v>#DIV/0!</v>
      </c>
      <c r="G19" s="4" t="e">
        <f t="shared" si="38"/>
        <v>#DIV/0!</v>
      </c>
      <c r="H19" s="4" t="e">
        <f t="shared" si="39"/>
        <v>#DIV/0!</v>
      </c>
      <c r="I19" s="4">
        <f t="shared" si="40"/>
        <v>0</v>
      </c>
      <c r="J19" s="4">
        <f t="shared" si="40"/>
        <v>0</v>
      </c>
      <c r="O19" s="75">
        <v>0</v>
      </c>
      <c r="P19" s="75">
        <f>O19/1.2</f>
        <v>0</v>
      </c>
      <c r="Q19" s="75">
        <f t="shared" ref="Q19" si="4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9" sqref="H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2024-07-06T11:27:48Z</dcterms:modified>
</cp:coreProperties>
</file>