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BDB2FBF7-56F5-43D5-8FC4-13911C294EE0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18" i="1" l="1"/>
  <c r="A36" i="1"/>
  <c r="A35" i="1"/>
  <c r="E15" i="1"/>
  <c r="F6" i="1"/>
  <c r="E13" i="1"/>
  <c r="G12" i="1"/>
  <c r="E6" i="1"/>
  <c r="B19" i="1" l="1"/>
  <c r="F40" i="1"/>
  <c r="G40" i="1" s="1"/>
  <c r="C40" i="1"/>
  <c r="F39" i="1"/>
  <c r="C39" i="1"/>
  <c r="C38" i="1"/>
  <c r="C37" i="1"/>
  <c r="F37" i="1"/>
  <c r="G37" i="1" s="1"/>
  <c r="B10" i="1"/>
  <c r="B11" i="1" s="1"/>
  <c r="B8" i="1"/>
  <c r="B6" i="1"/>
  <c r="B5" i="1"/>
  <c r="B14" i="1" s="1"/>
  <c r="G39" i="1" l="1"/>
  <c r="B12" i="1"/>
  <c r="B13" i="1" s="1"/>
  <c r="B15" i="1" s="1"/>
  <c r="C36" i="1"/>
  <c r="C35" i="1"/>
  <c r="C34" i="1"/>
  <c r="B17" i="1" l="1"/>
  <c r="I36" i="1"/>
  <c r="I35" i="1"/>
  <c r="B20" i="1"/>
  <c r="I30" i="1"/>
  <c r="I29" i="1" l="1"/>
  <c r="I26" i="1" l="1"/>
  <c r="I31" i="1"/>
  <c r="F26" i="1"/>
  <c r="G26" i="1" l="1"/>
  <c r="F27" i="1"/>
  <c r="G27" i="1"/>
  <c r="F28" i="1"/>
  <c r="G28" i="1"/>
  <c r="F29" i="1"/>
  <c r="G29" i="1"/>
  <c r="F30" i="1"/>
  <c r="G30" i="1"/>
  <c r="F31" i="1"/>
  <c r="G31" i="1"/>
  <c r="F32" i="1"/>
  <c r="G32" i="1"/>
  <c r="F34" i="1"/>
  <c r="G34" i="1" s="1"/>
  <c r="F35" i="1"/>
  <c r="G35" i="1" s="1"/>
  <c r="G36" i="1"/>
  <c r="I27" i="1" l="1"/>
  <c r="H31" i="1" l="1"/>
  <c r="H30" i="1"/>
  <c r="H32" i="1"/>
  <c r="H26" i="1" l="1"/>
  <c r="H27" i="1" l="1"/>
  <c r="H28" i="1"/>
  <c r="H29" i="1"/>
  <c r="G3" i="1" l="1"/>
</calcChain>
</file>

<file path=xl/sharedStrings.xml><?xml version="1.0" encoding="utf-8"?>
<sst xmlns="http://schemas.openxmlformats.org/spreadsheetml/2006/main" count="31" uniqueCount="30">
  <si>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</si>
  <si>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</si>
  <si>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</si>
  <si>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</si>
  <si>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</si>
  <si>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</si>
  <si>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</si>
  <si>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</si>
  <si>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</si>
  <si>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</si>
  <si>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</si>
  <si>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</si>
  <si>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</si>
  <si>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</si>
  <si>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</si>
  <si>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</si>
  <si>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</si>
  <si>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</si>
  <si>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</si>
  <si>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</si>
  <si>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</si>
  <si>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</si>
  <si>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</si>
  <si>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</si>
  <si>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</si>
  <si>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Terrace</t>
  </si>
  <si>
    <t>IGR</t>
  </si>
  <si>
    <t>Carpet area</t>
  </si>
  <si>
    <t>DV</t>
  </si>
  <si>
    <t>Value/RV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</si>
</sst>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303619</xdr:colOff>
      <xdr:row>46</xdr:row>
      <xdr:rowOff>189381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2BA801-6736-4338-A9A5-041D5DEAC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47619" cy="8952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284114</xdr:colOff>
      <xdr:row>47</xdr:row>
      <xdr:rowOff>17928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4A0ACD-FE45-4EEE-85DC-080BEC72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85714" cy="89714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84648</xdr:colOff>
      <xdr:row>45</xdr:row>
      <xdr:rowOff>170357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A590B3-EC4E-46C7-8471-D68804E5C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19048" cy="87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170362</xdr:colOff>
      <xdr:row>46</xdr:row>
      <xdr:rowOff>17952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EDE43E-DACE-4FB8-B3C6-38985DE27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4762" cy="87809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313219</xdr:colOff>
      <xdr:row>38</xdr:row>
      <xdr:rowOff>113381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A093414-AE1F-40C6-9CAC-8B60F204E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7619" cy="7352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3"/>
  <sheetViews>
    <sheetView tabSelected="1" zoomScaleNormal="100" workbookViewId="0">
      <selection activeCell="B19" sqref="B19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8500</v>
      </c>
      <c r="C3" s="17"/>
      <c r="D3" s="10"/>
      <c r="E3">
        <v>2015</v>
      </c>
      <c r="F3" s="3">
        <v>2024</v>
      </c>
      <c r="G3" s="4">
        <f>F3-E3</f>
        <v>9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6000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>
        <f>63.64*10.764</f>
        <v>685.02095999999995</v>
      </c>
      <c r="F6" s="3">
        <f>E6*1.2</f>
        <v>822.02515199999993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9</v>
      </c>
      <c r="C7" s="20"/>
      <c r="D7" s="42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51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13.5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0.13500000000000001</v>
      </c>
      <c r="C11" s="37"/>
      <c r="D11" s="43"/>
      <c r="E11" t="s">
        <v>24</v>
      </c>
      <c r="G11" s="13"/>
      <c r="H11" s="31" t="s">
        <v>25</v>
      </c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337.5</v>
      </c>
      <c r="C12" s="21"/>
      <c r="D12" s="44"/>
      <c r="E12">
        <v>576</v>
      </c>
      <c r="F12">
        <v>27</v>
      </c>
      <c r="G12" s="13">
        <f>21+17</f>
        <v>38</v>
      </c>
      <c r="H12" s="31">
        <v>53</v>
      </c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2162.5</v>
      </c>
      <c r="C13" s="21"/>
      <c r="D13" s="44"/>
      <c r="E13" s="6">
        <f>E12+F12+G12+H12</f>
        <v>694</v>
      </c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6000</v>
      </c>
      <c r="C14" s="17"/>
      <c r="D14" s="10"/>
      <c r="E14">
        <v>8500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8162.5</v>
      </c>
      <c r="C15" s="17"/>
      <c r="D15" s="10"/>
      <c r="E15" s="6">
        <f>E14*E13</f>
        <v>5899000</v>
      </c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685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29</v>
      </c>
      <c r="B17" s="23">
        <f>B15*B16</f>
        <v>5591312.5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28</v>
      </c>
      <c r="B18" s="23">
        <f>B17*0.8</f>
        <v>4473050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12</v>
      </c>
      <c r="B19" s="24">
        <f>367*B4</f>
        <v>917500</v>
      </c>
      <c r="C19" s="17"/>
      <c r="D19" s="10"/>
      <c r="E19" s="6"/>
      <c r="F19" s="5"/>
    </row>
    <row r="20" spans="1:14" ht="16.5" x14ac:dyDescent="0.3">
      <c r="A20" s="19" t="s">
        <v>16</v>
      </c>
      <c r="B20" s="24">
        <f>B17*0.03/12</f>
        <v>13978.28125</v>
      </c>
      <c r="C20" s="39"/>
      <c r="D20" s="10"/>
      <c r="E20" s="6"/>
      <c r="F20" s="5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/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492</v>
      </c>
      <c r="C26" s="8"/>
      <c r="D26" s="8"/>
      <c r="E26" s="8">
        <v>3900000</v>
      </c>
      <c r="F26" s="10">
        <f t="shared" ref="F26:F32" si="0">E26/B26</f>
        <v>7926.8292682926831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ht="17.25" x14ac:dyDescent="0.3">
      <c r="B27" s="9">
        <v>439</v>
      </c>
      <c r="C27" s="8"/>
      <c r="D27" s="8"/>
      <c r="E27" s="8">
        <v>3500000</v>
      </c>
      <c r="F27" s="10">
        <f t="shared" si="0"/>
        <v>7972.6651480637811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x14ac:dyDescent="0.25">
      <c r="B28" s="9">
        <v>445</v>
      </c>
      <c r="C28" s="8"/>
      <c r="D28" s="8"/>
      <c r="E28" s="10">
        <v>3600000</v>
      </c>
      <c r="F28" s="10">
        <f t="shared" si="0"/>
        <v>8089.8876404494385</v>
      </c>
      <c r="G28" s="10" t="e">
        <f t="shared" ref="G28:G32" si="1">E28/C28</f>
        <v>#DIV/0!</v>
      </c>
      <c r="H28" s="10" t="e">
        <f>E28/#REF!</f>
        <v>#REF!</v>
      </c>
      <c r="I28" s="8"/>
    </row>
    <row r="29" spans="1:14" x14ac:dyDescent="0.25">
      <c r="B29" s="9">
        <v>612</v>
      </c>
      <c r="C29" s="8"/>
      <c r="D29" s="8"/>
      <c r="E29" s="10">
        <v>5500000</v>
      </c>
      <c r="F29" s="10">
        <f t="shared" si="0"/>
        <v>8986.9281045751632</v>
      </c>
      <c r="G29" s="10" t="e">
        <f t="shared" si="1"/>
        <v>#DIV/0!</v>
      </c>
      <c r="H29" s="10" t="e">
        <f>E29/#REF!</f>
        <v>#REF!</v>
      </c>
      <c r="I29" s="8" t="e">
        <f>#REF!/B29</f>
        <v>#REF!</v>
      </c>
    </row>
    <row r="30" spans="1:14" x14ac:dyDescent="0.25">
      <c r="B30" s="9"/>
      <c r="C30" s="25"/>
      <c r="E30" s="26"/>
      <c r="F30" s="26" t="e">
        <f t="shared" si="0"/>
        <v>#DIV/0!</v>
      </c>
      <c r="G30" s="10" t="e">
        <f t="shared" si="1"/>
        <v>#DIV/0!</v>
      </c>
      <c r="H30" s="26" t="e">
        <f>E30/#REF!</f>
        <v>#REF!</v>
      </c>
      <c r="I30" s="8" t="e">
        <f>C30/B30</f>
        <v>#DIV/0!</v>
      </c>
    </row>
    <row r="31" spans="1:14" x14ac:dyDescent="0.25">
      <c r="E31" s="26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  <c r="I31" t="e">
        <f>#REF!/B31</f>
        <v>#REF!</v>
      </c>
    </row>
    <row r="32" spans="1:14" x14ac:dyDescent="0.25">
      <c r="E32" s="25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</row>
    <row r="33" spans="1:9" x14ac:dyDescent="0.25">
      <c r="B33" s="7" t="s">
        <v>26</v>
      </c>
    </row>
    <row r="34" spans="1:9" x14ac:dyDescent="0.25">
      <c r="A34" t="s">
        <v>27</v>
      </c>
      <c r="C34" t="e">
        <f t="shared" ref="C34:C40" si="2">B34/A34</f>
        <v>#VALUE!</v>
      </c>
      <c r="D34">
        <v>875000</v>
      </c>
      <c r="E34">
        <v>30000</v>
      </c>
      <c r="F34">
        <f>E34+D34+B34</f>
        <v>905000</v>
      </c>
      <c r="G34" t="e">
        <f>F34/A34</f>
        <v>#VALUE!</v>
      </c>
      <c r="H34" s="6"/>
    </row>
    <row r="35" spans="1:9" x14ac:dyDescent="0.25">
      <c r="A35">
        <f>58.35*10.764</f>
        <v>628.07939999999996</v>
      </c>
      <c r="B35" s="7">
        <v>4950000</v>
      </c>
      <c r="C35">
        <f t="shared" si="2"/>
        <v>7881.1691642808219</v>
      </c>
      <c r="D35">
        <v>882000</v>
      </c>
      <c r="E35">
        <v>30000</v>
      </c>
      <c r="F35">
        <f>E35+D35+B35</f>
        <v>5862000</v>
      </c>
      <c r="G35">
        <f>F35/A35</f>
        <v>9333.2148769725609</v>
      </c>
      <c r="H35" s="6"/>
      <c r="I35" s="6">
        <f>B15/C35</f>
        <v>1.0356965863636363</v>
      </c>
    </row>
    <row r="36" spans="1:9" x14ac:dyDescent="0.25">
      <c r="A36">
        <f>56*10.764</f>
        <v>602.78399999999999</v>
      </c>
      <c r="B36" s="7">
        <v>4600000</v>
      </c>
      <c r="C36">
        <f t="shared" si="2"/>
        <v>7631.2576312576311</v>
      </c>
      <c r="G36" t="e">
        <f>F36/#REF!</f>
        <v>#REF!</v>
      </c>
      <c r="I36" s="6">
        <f>B15/C36</f>
        <v>1.0696140000000001</v>
      </c>
    </row>
    <row r="37" spans="1:9" ht="15.75" x14ac:dyDescent="0.25">
      <c r="A37" s="48"/>
      <c r="B37" s="49"/>
      <c r="C37" s="50" t="e">
        <f t="shared" si="2"/>
        <v>#DIV/0!</v>
      </c>
      <c r="D37" s="50">
        <v>899500</v>
      </c>
      <c r="E37" s="50">
        <v>30000</v>
      </c>
      <c r="F37" s="50">
        <f>E37+D37+B37</f>
        <v>929500</v>
      </c>
      <c r="G37" s="50" t="e">
        <f>F37/A37</f>
        <v>#DIV/0!</v>
      </c>
    </row>
    <row r="38" spans="1:9" ht="15.75" x14ac:dyDescent="0.25">
      <c r="A38" s="30"/>
      <c r="C38" t="e">
        <f t="shared" si="2"/>
        <v>#DIV/0!</v>
      </c>
    </row>
    <row r="39" spans="1:9" ht="15.75" x14ac:dyDescent="0.25">
      <c r="A39" s="48"/>
      <c r="B39" s="49"/>
      <c r="C39" s="50" t="e">
        <f t="shared" si="2"/>
        <v>#DIV/0!</v>
      </c>
      <c r="D39" s="50">
        <v>1194000</v>
      </c>
      <c r="E39" s="50">
        <v>30000</v>
      </c>
      <c r="F39" s="50">
        <f>E39+D39+B39</f>
        <v>1224000</v>
      </c>
      <c r="G39" s="50" t="e">
        <f>F39/A39</f>
        <v>#DIV/0!</v>
      </c>
    </row>
    <row r="40" spans="1:9" ht="15.75" x14ac:dyDescent="0.25">
      <c r="A40" s="48"/>
      <c r="B40" s="49"/>
      <c r="C40" s="50" t="e">
        <f t="shared" si="2"/>
        <v>#DIV/0!</v>
      </c>
      <c r="D40" s="50">
        <v>1220500</v>
      </c>
      <c r="E40" s="50">
        <v>30000</v>
      </c>
      <c r="F40" s="50">
        <f>E40+D40+B40</f>
        <v>1250500</v>
      </c>
      <c r="G40" s="50" t="e">
        <f>F40/A40</f>
        <v>#DIV/0!</v>
      </c>
    </row>
    <row r="41" spans="1:9" ht="15.75" x14ac:dyDescent="0.25">
      <c r="A41" s="30"/>
    </row>
    <row r="42" spans="1:9" ht="15.75" x14ac:dyDescent="0.25">
      <c r="A42" s="30"/>
    </row>
    <row r="43" spans="1:9" ht="15.75" x14ac:dyDescent="0.25">
      <c r="A43" s="30"/>
    </row>
    <row r="63" spans="3:5" x14ac:dyDescent="0.25">
      <c r="C63" s="6"/>
      <c r="D63" s="6"/>
      <c r="E6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2024-07-08T05:58:45Z</dcterms:modified>
</cp:coreProperties>
</file>