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UNIL AWASTHI - Union\"/>
    </mc:Choice>
  </mc:AlternateContent>
  <xr:revisionPtr revIDLastSave="0" documentId="13_ncr:1_{3F8AAE96-ABDE-40CA-A77F-7449DC8268E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1" i="4" l="1"/>
  <c r="W31" i="4" l="1"/>
  <c r="W36" i="4" l="1"/>
  <c r="W37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2" i="4"/>
  <c r="W40" i="4"/>
  <c r="W42" i="4" s="1"/>
  <c r="W45" i="4" s="1"/>
  <c r="W46" i="4" s="1"/>
  <c r="S39" i="4" l="1"/>
  <c r="S40" i="4" s="1"/>
  <c r="S42" i="4" s="1"/>
  <c r="W34" i="4"/>
  <c r="W38" i="4"/>
  <c r="W39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<sst xmlns="http://schemas.openxmlformats.org/spreadsheetml/2006/main" count="48" uniqueCount="41">
  <si>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</si>
  <si>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</si>
  <si>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</si>
  <si>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</si>
  <si>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</si>
  <si>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</si>
  <si>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</si>
  <si>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</si>
  <si>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</si>
  <si>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</si>
  <si>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</si>
  <si>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</si>
  <si>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</si>
  <si>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</si>
  <si>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</si>
  <si>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</si>
  <si>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</si>
  <si>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</si>
  <si>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</si>
  <si>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</si>
  <si>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</si>
  <si>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</si>
  <si>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</si>
  <si>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</si>
  <si>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</si>
  <si>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</si>
  <si>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</si>
  <si>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</si>
  <si>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</si>
  <si>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</si>
  <si>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</si>
  <si>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</si>
  <si>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</si>
  <si>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</si>
  <si>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</si>
  <si>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</si>
  <si>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</si>
  <si>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</si>
  <si>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rate on CA</t>
  </si>
  <si>
    <t>Union Bank Of India ( Nariman Point Branch ) - MR SUNIL AWASTHI</t>
  </si>
  <si>
    <t>Agree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</si>
</sst>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3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43</xdr:row>
      <xdr:rowOff>10606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74214C-674E-42B3-B3B2-01EFC7D5C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744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52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D4BC83-EA7C-4BF0-91E6-8B6A05178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8764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93EF37-8CC7-4959-869A-AF1E19E37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0AF0E5-E6FE-4FAB-B401-84085CB6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172665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DC7180-7F10-44E0-B738-2B8F4571B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07065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7" zoomScaleNormal="100" workbookViewId="0">
      <selection activeCell="R24" sqref="R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495.83333333333337</v>
      </c>
      <c r="C3" s="4">
        <f>B3*1.2</f>
        <v>595</v>
      </c>
      <c r="D3" s="4">
        <f t="shared" ref="D3:D14" si="2">C3*1.2</f>
        <v>714</v>
      </c>
      <c r="E3" s="5">
        <f t="shared" ref="E3:E14" si="3">R3</f>
        <v>3750000</v>
      </c>
      <c r="F3" s="9">
        <f t="shared" ref="F3:F14" si="4">ROUND((E3/B3),0)</f>
        <v>7563</v>
      </c>
      <c r="G3" s="9">
        <f t="shared" ref="G3:G14" si="5">ROUND((E3/C3),0)</f>
        <v>6303</v>
      </c>
      <c r="H3" s="9">
        <f t="shared" ref="H3:H14" si="6">ROUND((E3/D3),0)</f>
        <v>5252</v>
      </c>
      <c r="I3" s="4" t="e">
        <f>#REF!</f>
        <v>#REF!</v>
      </c>
      <c r="J3" s="4">
        <f t="shared" ref="J3:J14" si="7">S3</f>
        <v>0</v>
      </c>
      <c r="O3">
        <v>0</v>
      </c>
      <c r="P3">
        <v>595</v>
      </c>
      <c r="Q3">
        <f t="shared" ref="P3:Q14" si="8">P3/1.2</f>
        <v>495.83333333333337</v>
      </c>
      <c r="R3" s="2">
        <v>3750000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500</v>
      </c>
      <c r="C16" s="4">
        <f>B16*1.2</f>
        <v>600</v>
      </c>
      <c r="D16" s="4">
        <f t="shared" ref="D16:D28" si="34">C16*1.2</f>
        <v>720</v>
      </c>
      <c r="E16" s="5">
        <f t="shared" ref="E16:E28" si="35">R16</f>
        <v>4700000</v>
      </c>
      <c r="F16" s="9">
        <f t="shared" ref="F16:F28" si="36">ROUND((E16/B16),0)</f>
        <v>9400</v>
      </c>
      <c r="G16" s="9">
        <f t="shared" ref="G16:G28" si="37">ROUND((E16/C16),0)</f>
        <v>7833</v>
      </c>
      <c r="H16" s="9">
        <f t="shared" ref="H16:H28" si="38">ROUND((E16/D16),0)</f>
        <v>6528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500</v>
      </c>
      <c r="R16" s="2">
        <v>4700000</v>
      </c>
    </row>
    <row r="17" spans="1:24" x14ac:dyDescent="0.25">
      <c r="A17" s="4">
        <f t="shared" si="32"/>
        <v>0</v>
      </c>
      <c r="B17" s="4">
        <f t="shared" si="33"/>
        <v>665</v>
      </c>
      <c r="C17" s="4">
        <f t="shared" ref="C17:C28" si="41">B17*1.2</f>
        <v>798</v>
      </c>
      <c r="D17" s="4">
        <f t="shared" si="34"/>
        <v>957.59999999999991</v>
      </c>
      <c r="E17" s="5">
        <f t="shared" si="35"/>
        <v>6500000</v>
      </c>
      <c r="F17" s="9">
        <f t="shared" si="36"/>
        <v>9774</v>
      </c>
      <c r="G17" s="9">
        <f t="shared" si="37"/>
        <v>8145</v>
      </c>
      <c r="H17" s="9">
        <f t="shared" si="38"/>
        <v>6788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665</v>
      </c>
      <c r="R17" s="2">
        <v>6500000</v>
      </c>
    </row>
    <row r="18" spans="1:24" x14ac:dyDescent="0.25">
      <c r="A18" s="4">
        <f t="shared" si="32"/>
        <v>0</v>
      </c>
      <c r="B18" s="4">
        <f t="shared" si="33"/>
        <v>595.83333333333337</v>
      </c>
      <c r="C18" s="4">
        <f t="shared" si="41"/>
        <v>715</v>
      </c>
      <c r="D18" s="4">
        <f t="shared" si="34"/>
        <v>858</v>
      </c>
      <c r="E18" s="5">
        <f t="shared" si="35"/>
        <v>5200000</v>
      </c>
      <c r="F18" s="9">
        <f t="shared" si="36"/>
        <v>8727</v>
      </c>
      <c r="G18" s="9">
        <f t="shared" si="37"/>
        <v>7273</v>
      </c>
      <c r="H18" s="9">
        <f t="shared" si="38"/>
        <v>6061</v>
      </c>
      <c r="I18" s="4" t="e">
        <f>#REF!</f>
        <v>#REF!</v>
      </c>
      <c r="J18" s="4">
        <f t="shared" si="39"/>
        <v>0</v>
      </c>
      <c r="O18">
        <v>0</v>
      </c>
      <c r="P18">
        <v>715</v>
      </c>
      <c r="Q18">
        <f t="shared" si="40"/>
        <v>595.83333333333337</v>
      </c>
      <c r="R18" s="2">
        <v>5200000</v>
      </c>
    </row>
    <row r="19" spans="1:24" x14ac:dyDescent="0.25">
      <c r="A19" s="4">
        <f t="shared" si="32"/>
        <v>0</v>
      </c>
      <c r="B19" s="4">
        <f t="shared" si="33"/>
        <v>691.66666666666674</v>
      </c>
      <c r="C19" s="4">
        <f t="shared" si="41"/>
        <v>830.00000000000011</v>
      </c>
      <c r="D19" s="4">
        <f t="shared" si="34"/>
        <v>996.00000000000011</v>
      </c>
      <c r="E19" s="5">
        <f t="shared" si="35"/>
        <v>7000000</v>
      </c>
      <c r="F19" s="9">
        <f t="shared" si="36"/>
        <v>10120</v>
      </c>
      <c r="G19" s="9">
        <f t="shared" si="37"/>
        <v>8434</v>
      </c>
      <c r="H19" s="9">
        <f t="shared" si="38"/>
        <v>7028</v>
      </c>
      <c r="I19" s="4" t="e">
        <f>#REF!</f>
        <v>#REF!</v>
      </c>
      <c r="J19" s="4">
        <f t="shared" si="39"/>
        <v>0</v>
      </c>
      <c r="O19">
        <v>0</v>
      </c>
      <c r="P19">
        <v>830</v>
      </c>
      <c r="Q19">
        <f t="shared" si="40"/>
        <v>691.66666666666674</v>
      </c>
      <c r="R19" s="2">
        <v>7000000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46.46</v>
      </c>
      <c r="G31">
        <f>F31*10.764</f>
        <v>500.09544</v>
      </c>
      <c r="S31" s="10"/>
      <c r="T31" s="10"/>
      <c r="U31" s="17" t="s">
        <v>15</v>
      </c>
      <c r="V31" s="18"/>
      <c r="W31" s="19">
        <f>W29-W30</f>
        <v>-2500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4" ht="15.75" x14ac:dyDescent="0.25">
      <c r="S33" s="10"/>
      <c r="T33" s="10"/>
      <c r="U33" s="17" t="s">
        <v>17</v>
      </c>
      <c r="V33" s="23"/>
      <c r="W33" s="24">
        <f>X33-X34</f>
        <v>12</v>
      </c>
      <c r="X33" s="25">
        <v>2024</v>
      </c>
    </row>
    <row r="34" spans="15:24" ht="15.75" x14ac:dyDescent="0.25">
      <c r="S34" s="10"/>
      <c r="T34" s="10"/>
      <c r="U34" s="17" t="s">
        <v>18</v>
      </c>
      <c r="V34" s="23"/>
      <c r="W34" s="24">
        <f>W35-W33</f>
        <v>48</v>
      </c>
      <c r="X34" s="44">
        <v>2012</v>
      </c>
    </row>
    <row r="35" spans="1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4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18</v>
      </c>
      <c r="X36" s="24"/>
    </row>
    <row r="37" spans="15:24" ht="15.75" x14ac:dyDescent="0.25">
      <c r="U37" s="17"/>
      <c r="V37" s="26"/>
      <c r="W37" s="27">
        <f>W36%</f>
        <v>0.18</v>
      </c>
      <c r="X37" s="27"/>
    </row>
    <row r="38" spans="15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450</v>
      </c>
      <c r="X38" s="22"/>
    </row>
    <row r="39" spans="1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2050</v>
      </c>
      <c r="X39" s="22"/>
    </row>
    <row r="40" spans="15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-2500</v>
      </c>
      <c r="X40" s="22"/>
    </row>
    <row r="41" spans="1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-450</v>
      </c>
      <c r="X42" s="22"/>
    </row>
    <row r="43" spans="15:24" ht="15.75" x14ac:dyDescent="0.25">
      <c r="S43" s="10"/>
      <c r="T43" s="10"/>
      <c r="U43" s="23"/>
      <c r="V43" s="23"/>
      <c r="W43" s="24"/>
      <c r="X43" s="24"/>
    </row>
    <row r="44" spans="15:24" ht="15.75" x14ac:dyDescent="0.25">
      <c r="S44" s="10"/>
      <c r="T44" s="10"/>
      <c r="U44" s="28" t="s">
        <v>32</v>
      </c>
      <c r="V44" s="30"/>
      <c r="W44" s="25">
        <v>500</v>
      </c>
      <c r="X44" s="24"/>
    </row>
    <row r="45" spans="1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-225000</v>
      </c>
      <c r="X45" s="33"/>
    </row>
    <row r="46" spans="15:24" ht="15.75" x14ac:dyDescent="0.25">
      <c r="S46" s="11"/>
      <c r="T46" s="10"/>
      <c r="U46" s="17" t="s">
        <v>25</v>
      </c>
      <c r="V46" s="23"/>
      <c r="W46" s="34">
        <f>W45*0.9</f>
        <v>-202500</v>
      </c>
      <c r="X46" s="35"/>
    </row>
    <row r="47" spans="15:24" ht="15.75" x14ac:dyDescent="0.25">
      <c r="S47" s="10"/>
      <c r="T47" s="10"/>
      <c r="U47" s="17" t="s">
        <v>26</v>
      </c>
      <c r="V47" s="23"/>
      <c r="W47" s="34">
        <f>W45*0.8</f>
        <v>-180000</v>
      </c>
      <c r="X47" s="34"/>
    </row>
    <row r="48" spans="1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1250000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-468.75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U14" sqref="U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4" sqref="T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14" sqref="T1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1" sqref="T1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T21" sqref="T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2024-07-06T06:43:34Z</dcterms:modified>
</cp:coreProperties>
</file>