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36F53BF5-4C2E-4F67-9326-0F90E3E13C9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C20" i="5" l="1"/>
  <c r="B8" i="5"/>
  <c r="G21" i="5"/>
  <c r="F16" i="5"/>
  <c r="G10" i="5"/>
  <c r="G8" i="5"/>
  <c r="F15" i="5"/>
  <c r="I17" i="5"/>
  <c r="R8" i="5"/>
  <c r="B1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7" i="5"/>
  <c r="B20" i="5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<sst xmlns="http://schemas.openxmlformats.org/spreadsheetml/2006/main" count="73" uniqueCount="52">
  <si>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</si>
  <si>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</si>
  <si>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</si>
  <si>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</si>
  <si>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</si>
  <si>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</si>
  <si>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</si>
  <si>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</si>
  <si>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</si>
  <si>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</si>
  <si>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</si>
  <si>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</si>
  <si>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</si>
  <si>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</si>
  <si>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</si>
  <si>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</si>
  <si>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</si>
  <si>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</si>
  <si>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</si>
  <si>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</si>
  <si>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</si>
  <si>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</si>
  <si>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</si>
  <si>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</si>
  <si>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</si>
  <si>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</si>
  <si>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</si>
  <si>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</si>
  <si>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</si>
  <si>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</si>
  <si>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</si>
  <si>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</si>
  <si>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</si>
  <si>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</si>
  <si>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</si>
  <si>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</si>
  <si>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</si>
  <si>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</si>
  <si>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</si>
  <si>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</si>
  <si>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</si>
  <si>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</si>
  <si>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</si>
  <si>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</si>
  <si>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</si>
  <si>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</si>
  <si>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</si>
  <si>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</si>
  <si>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</si>
  <si>
    <t>CB</t>
  </si>
  <si>
    <t>TERRACE</t>
  </si>
  <si>
    <t>764*10000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</si>
</sst>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G24" sqref="G24:H24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2010</v>
      </c>
    </row>
    <row r="6" spans="1:18" x14ac:dyDescent="0.25">
      <c r="A6" s="17" t="s">
        <v>22</v>
      </c>
      <c r="B6" s="17">
        <f>B4-B5</f>
        <v>14</v>
      </c>
    </row>
    <row r="7" spans="1:18" x14ac:dyDescent="0.25">
      <c r="A7" s="17"/>
      <c r="B7" s="17">
        <f>60-B6</f>
        <v>46</v>
      </c>
    </row>
    <row r="8" spans="1:18" x14ac:dyDescent="0.25">
      <c r="A8" s="17" t="s">
        <v>23</v>
      </c>
      <c r="B8" s="46">
        <f>764*2800</f>
        <v>2139200</v>
      </c>
      <c r="E8" t="s">
        <v>35</v>
      </c>
      <c r="F8">
        <v>71.09</v>
      </c>
      <c r="G8">
        <f>F8*10.764</f>
        <v>765.21276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F9">
        <v>80</v>
      </c>
      <c r="G9">
        <v>80</v>
      </c>
    </row>
    <row r="10" spans="1:18" x14ac:dyDescent="0.25">
      <c r="A10" s="17"/>
      <c r="B10" s="17"/>
      <c r="G10">
        <f>765+80</f>
        <v>845</v>
      </c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21</v>
      </c>
      <c r="E12" t="s">
        <v>35</v>
      </c>
      <c r="F12">
        <v>523</v>
      </c>
    </row>
    <row r="13" spans="1:18" x14ac:dyDescent="0.25">
      <c r="A13" s="17"/>
      <c r="B13" s="47">
        <f>B12%</f>
        <v>0.21</v>
      </c>
      <c r="E13" t="s">
        <v>49</v>
      </c>
      <c r="F13">
        <v>14</v>
      </c>
    </row>
    <row r="14" spans="1:18" x14ac:dyDescent="0.25">
      <c r="A14" s="17"/>
      <c r="B14" s="17"/>
      <c r="E14" t="s">
        <v>50</v>
      </c>
      <c r="F14">
        <v>100</v>
      </c>
      <c r="I14">
        <v>77</v>
      </c>
    </row>
    <row r="15" spans="1:18" x14ac:dyDescent="0.25">
      <c r="A15" s="17" t="s">
        <v>27</v>
      </c>
      <c r="B15" s="46">
        <f>ROUND((B8*B13),0)</f>
        <v>449232</v>
      </c>
      <c r="F15">
        <f>F12+F13+F14</f>
        <v>637</v>
      </c>
      <c r="I15">
        <v>7</v>
      </c>
    </row>
    <row r="16" spans="1:18" x14ac:dyDescent="0.25">
      <c r="A16" s="17" t="s">
        <v>15</v>
      </c>
      <c r="B16" s="46">
        <v>764</v>
      </c>
      <c r="F16">
        <f>F15*1.2</f>
        <v>764.4</v>
      </c>
      <c r="I16">
        <v>16</v>
      </c>
    </row>
    <row r="17" spans="1:9" x14ac:dyDescent="0.25">
      <c r="A17" s="17" t="s">
        <v>42</v>
      </c>
      <c r="B17" s="17">
        <v>10000</v>
      </c>
      <c r="I17">
        <f>I14+I15+I16</f>
        <v>100</v>
      </c>
    </row>
    <row r="18" spans="1:9" x14ac:dyDescent="0.25">
      <c r="A18" s="17" t="s">
        <v>28</v>
      </c>
      <c r="B18" s="46">
        <f>B17*B16</f>
        <v>7640000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7190768</v>
      </c>
      <c r="C20" s="5">
        <f>B20/764</f>
        <v>9412</v>
      </c>
      <c r="G20" t="s">
        <v>51</v>
      </c>
    </row>
    <row r="21" spans="1:9" x14ac:dyDescent="0.25">
      <c r="A21" s="43" t="s">
        <v>31</v>
      </c>
      <c r="B21" s="48">
        <f>ROUND((B20*90%),0)</f>
        <v>6471691</v>
      </c>
      <c r="G21">
        <f>764*9000</f>
        <v>6876000</v>
      </c>
    </row>
    <row r="22" spans="1:9" x14ac:dyDescent="0.25">
      <c r="A22" s="43" t="s">
        <v>32</v>
      </c>
      <c r="B22" s="48">
        <f>ROUND((B20*80%),0)</f>
        <v>5752614</v>
      </c>
    </row>
    <row r="23" spans="1:9" x14ac:dyDescent="0.25">
      <c r="A23" s="43" t="s">
        <v>33</v>
      </c>
      <c r="B23" s="48">
        <f>MROUND((B20*0.025/12),500)</f>
        <v>15000</v>
      </c>
    </row>
    <row r="25" spans="1:9" x14ac:dyDescent="0.25">
      <c r="B25" s="5">
        <f>B20/222</f>
        <v>32390.846846846845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2024-07-06T12:11:28Z</dcterms:modified>
</cp:coreProperties>
</file>