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P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H19" i="23"/>
  <c r="H21" s="1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G3" l="1"/>
  <c r="G2"/>
  <c r="G4"/>
  <c r="F2"/>
  <c r="F4"/>
  <c r="F6"/>
  <c r="H6"/>
  <c r="F3"/>
  <c r="F5"/>
  <c r="H2"/>
  <c r="H3"/>
  <c r="H4"/>
  <c r="H5"/>
  <c r="H20" i="23"/>
  <c r="C7" i="4"/>
  <c r="D7" s="1"/>
  <c r="F7"/>
  <c r="C10"/>
  <c r="D10" s="1"/>
  <c r="F10"/>
  <c r="C9"/>
  <c r="D9" s="1"/>
  <c r="H9" s="1"/>
  <c r="F9"/>
  <c r="C8"/>
  <c r="D8" s="1"/>
  <c r="H8" s="1"/>
  <c r="F8"/>
  <c r="G10"/>
  <c r="G8"/>
  <c r="G7"/>
  <c r="H7"/>
  <c r="H10"/>
  <c r="G9" l="1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E20" s="1"/>
  <c r="C25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<sst xmlns="http://schemas.openxmlformats.org/spreadsheetml/2006/main" count="133" uniqueCount="100">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</sst>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9</xdr:col>
      <xdr:colOff>238125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5"/>
          <a:ext cx="5724525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205408</xdr:colOff>
      <xdr:row>5</xdr:row>
      <xdr:rowOff>139976</xdr:rowOff>
    </xdr:from>
    <xdr:to>
      <xdr:col>13</xdr:col>
      <xdr:colOff>443533</xdr:colOff>
      <xdr:row>26</xdr:row>
      <xdr:rowOff>35201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060" y="1092476"/>
          <a:ext cx="5754343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142875</xdr:rowOff>
    </xdr:from>
    <xdr:to>
      <xdr:col>10</xdr:col>
      <xdr:colOff>457200</xdr:colOff>
      <xdr:row>26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0" y="1476375"/>
          <a:ext cx="5734050" cy="3514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487017</xdr:colOff>
      <xdr:row>9</xdr:row>
      <xdr:rowOff>41827</xdr:rowOff>
    </xdr:from>
    <xdr:to>
      <xdr:col>10</xdr:col>
      <xdr:colOff>112230</xdr:colOff>
      <xdr:row>30</xdr:row>
      <xdr:rowOff>127552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017" y="1756327"/>
          <a:ext cx="5754343" cy="4086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20832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32632</v>
      </c>
      <c r="D10" s="56" t="s">
        <v>61</v>
      </c>
      <c r="E10" s="57">
        <f>ROUND(C10/10.764,0)</f>
        <v>3032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829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2513528</v>
      </c>
      <c r="D17" s="71"/>
      <c r="E17" s="71">
        <f>C16*2000</f>
        <v>1658000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  <c r="H15">
        <v>2134050</v>
      </c>
    </row>
    <row r="16" spans="1:9">
      <c r="A16" s="27" t="s">
        <v>23</v>
      </c>
      <c r="B16" s="28"/>
      <c r="C16" s="20">
        <f>C14+C13</f>
        <v>4990</v>
      </c>
      <c r="D16" s="20"/>
      <c r="E16" s="60"/>
      <c r="F16" s="74"/>
      <c r="G16" s="74"/>
      <c r="H16">
        <v>500000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99</v>
      </c>
      <c r="B18" s="7"/>
      <c r="C18" s="72">
        <v>691</v>
      </c>
      <c r="D18" s="72"/>
      <c r="E18" s="73"/>
      <c r="F18" s="74"/>
      <c r="G18" s="74"/>
    </row>
    <row r="19" spans="1:8">
      <c r="A19" s="15"/>
      <c r="B19" s="6"/>
      <c r="C19" s="29">
        <f>C18*C16</f>
        <v>3448090</v>
      </c>
      <c r="D19" s="74" t="s">
        <v>68</v>
      </c>
      <c r="E19" s="29"/>
      <c r="F19" s="74" t="s">
        <v>68</v>
      </c>
      <c r="G19" s="74"/>
      <c r="H19">
        <f>H15+H16</f>
        <v>2634050</v>
      </c>
    </row>
    <row r="20" spans="1:8">
      <c r="A20" s="15"/>
      <c r="B20" s="53">
        <f>C20*90%</f>
        <v>2637788.85</v>
      </c>
      <c r="C20" s="30">
        <f>C19*85%</f>
        <v>2930876.5</v>
      </c>
      <c r="D20" s="74" t="s">
        <v>24</v>
      </c>
      <c r="E20" s="30">
        <f>C20*90%</f>
        <v>2637788.85</v>
      </c>
      <c r="F20" s="74" t="s">
        <v>24</v>
      </c>
      <c r="G20" s="74"/>
      <c r="H20">
        <f>H19*95%</f>
        <v>2502347.5</v>
      </c>
    </row>
    <row r="21" spans="1:8">
      <c r="A21" s="15"/>
      <c r="C21" s="30">
        <f>C19*70%</f>
        <v>2413663</v>
      </c>
      <c r="D21" s="74" t="s">
        <v>25</v>
      </c>
      <c r="E21" s="30"/>
      <c r="F21" s="74" t="s">
        <v>25</v>
      </c>
      <c r="G21" s="74"/>
      <c r="H21">
        <f>H19*80%</f>
        <v>2107240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1382000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7183.520833333333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833.33333333333337</v>
      </c>
      <c r="C2" s="4">
        <f t="shared" ref="C2:C6" si="2">B2*1.2</f>
        <v>1000</v>
      </c>
      <c r="D2" s="4">
        <f t="shared" ref="D2:D6" si="3">C2*1.2</f>
        <v>1200</v>
      </c>
      <c r="E2" s="5">
        <f t="shared" ref="E2:E6" si="4">R2</f>
        <v>4700000</v>
      </c>
      <c r="F2" s="4">
        <f t="shared" ref="F2:F6" si="5">ROUND((E2/B2),0)</f>
        <v>5640</v>
      </c>
      <c r="G2" s="4">
        <f t="shared" ref="G2:G6" si="6">ROUND((E2/C2),0)</f>
        <v>4700</v>
      </c>
      <c r="H2" s="4">
        <f t="shared" ref="H2:H6" si="7">ROUND((E2/D2),0)</f>
        <v>3917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1200</v>
      </c>
      <c r="P2" s="71">
        <f>O2/1.2</f>
        <v>1000</v>
      </c>
      <c r="Q2" s="71">
        <f t="shared" ref="Q2:Q6" si="10">P2/1.2</f>
        <v>833.33333333333337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347.22222222222223</v>
      </c>
      <c r="C3" s="4">
        <f t="shared" si="2"/>
        <v>416.66666666666669</v>
      </c>
      <c r="D3" s="4">
        <f t="shared" si="3"/>
        <v>500</v>
      </c>
      <c r="E3" s="5">
        <f t="shared" si="4"/>
        <v>1400000</v>
      </c>
      <c r="F3" s="4">
        <f t="shared" si="5"/>
        <v>4032</v>
      </c>
      <c r="G3" s="4">
        <f t="shared" si="6"/>
        <v>3360</v>
      </c>
      <c r="H3" s="4">
        <f t="shared" si="7"/>
        <v>2800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500</v>
      </c>
      <c r="P3" s="71">
        <f t="shared" ref="P3" si="11">O3/1.2</f>
        <v>416.66666666666669</v>
      </c>
      <c r="Q3" s="71">
        <f t="shared" si="10"/>
        <v>347.22222222222223</v>
      </c>
      <c r="R3" s="2">
        <v>1400000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780</v>
      </c>
      <c r="C4" s="4">
        <f t="shared" si="2"/>
        <v>936</v>
      </c>
      <c r="D4" s="4">
        <f t="shared" si="3"/>
        <v>1123.2</v>
      </c>
      <c r="E4" s="5">
        <f t="shared" si="4"/>
        <v>3500000</v>
      </c>
      <c r="F4" s="4">
        <f t="shared" si="5"/>
        <v>4487</v>
      </c>
      <c r="G4" s="4">
        <f t="shared" si="6"/>
        <v>3739</v>
      </c>
      <c r="H4" s="4">
        <f t="shared" si="7"/>
        <v>3116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936</v>
      </c>
      <c r="Q4" s="71">
        <f t="shared" si="10"/>
        <v>780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915</v>
      </c>
      <c r="C5" s="4">
        <f t="shared" si="2"/>
        <v>1098</v>
      </c>
      <c r="D5" s="4">
        <f t="shared" si="3"/>
        <v>1317.6</v>
      </c>
      <c r="E5" s="5">
        <f t="shared" si="4"/>
        <v>3500000</v>
      </c>
      <c r="F5" s="4">
        <f t="shared" si="5"/>
        <v>3825</v>
      </c>
      <c r="G5" s="4">
        <f t="shared" si="6"/>
        <v>3188</v>
      </c>
      <c r="H5" s="4">
        <f t="shared" si="7"/>
        <v>2656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915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10" si="12">N7</f>
        <v>0</v>
      </c>
      <c r="B7" s="4">
        <f t="shared" ref="B7:B10" si="13">Q7</f>
        <v>0</v>
      </c>
      <c r="C7" s="4">
        <f t="shared" ref="C7:C10" si="14">B7*1.2</f>
        <v>0</v>
      </c>
      <c r="D7" s="4">
        <f t="shared" ref="D7:D10" si="15">C7*1.2</f>
        <v>0</v>
      </c>
      <c r="E7" s="5">
        <f t="shared" ref="E7:E10" si="16">R7</f>
        <v>0</v>
      </c>
      <c r="F7" s="4" t="e">
        <f t="shared" ref="F7:F10" si="17">ROUND((E7/B7),0)</f>
        <v>#DIV/0!</v>
      </c>
      <c r="G7" s="4" t="e">
        <f t="shared" ref="G7:G10" si="18">ROUND((E7/C7),0)</f>
        <v>#DIV/0!</v>
      </c>
      <c r="H7" s="4" t="e">
        <f t="shared" ref="H7:H10" si="19">ROUND((E7/D7),0)</f>
        <v>#DIV/0!</v>
      </c>
      <c r="I7" s="4">
        <f t="shared" ref="I7:I10" si="20">T7</f>
        <v>0</v>
      </c>
      <c r="J7" s="4">
        <f t="shared" ref="J7:J10" si="21">U7</f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ref="Q7:Q10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8" sqref="G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10" zoomScale="115" zoomScaleNormal="115" workbookViewId="0">
      <selection activeCell="H16" sqref="H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2024-07-04T12:12:52Z</dcterms:modified>
</cp:coreProperties>
</file>