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36608B0-1E30-4838-812F-B3E3E20D4EDA}" xr6:coauthVersionLast="47" xr6:coauthVersionMax="47" xr10:uidLastSave="{00000000-0000-0000-0000-000000000000}"/>
  <bookViews>
    <workbookView xWindow="16155" yWindow="780" windowWidth="13335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26" i="1"/>
  <c r="I27" i="1"/>
  <c r="I28" i="1"/>
  <c r="I29" i="1"/>
  <c r="I30" i="1"/>
  <c r="I31" i="1"/>
  <c r="I32" i="1"/>
  <c r="I33" i="1"/>
  <c r="I34" i="1"/>
  <c r="I25" i="1"/>
  <c r="G25" i="1"/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0" i="1" l="1"/>
  <c r="C25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<sst xmlns="http://schemas.openxmlformats.org/spreadsheetml/2006/main" count="30" uniqueCount="26">
  <si>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</si>
  <si>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</si>
  <si>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</si>
  <si>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</si>
  <si>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</si>
  <si>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</si>
  <si>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</si>
  <si>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</si>
  <si>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</si>
  <si>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</si>
  <si>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</si>
  <si>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</si>
  <si>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</si>
  <si>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</si>
  <si>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</si>
  <si>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</si>
  <si>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</si>
  <si>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</si>
  <si>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</si>
  <si>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Hall</t>
  </si>
  <si>
    <t>Dinin</t>
  </si>
  <si>
    <t>Kit</t>
  </si>
  <si>
    <t>Passag</t>
  </si>
  <si>
    <t>Toilet</t>
  </si>
  <si>
    <t>Bed</t>
  </si>
  <si>
    <t>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</si>
</sst>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D16" zoomScale="130" zoomScaleNormal="130" workbookViewId="0">
      <selection activeCell="K26" sqref="K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2.28515625" customWidth="1"/>
    <col min="6" max="6" width="17.140625" style="16" customWidth="1"/>
    <col min="10" max="10" width="14.28515625" bestFit="1" customWidth="1"/>
    <col min="11" max="11" width="11.5703125" bestFit="1" customWidth="1"/>
  </cols>
  <sheetData>
    <row r="1" spans="1:11" x14ac:dyDescent="0.25">
      <c r="A1" s="1"/>
      <c r="B1" s="2"/>
      <c r="C1" s="15"/>
      <c r="D1" s="20"/>
      <c r="F1" s="15"/>
      <c r="K1" s="3"/>
    </row>
    <row r="2" spans="1:11" x14ac:dyDescent="0.25">
      <c r="A2" s="4"/>
      <c r="D2" s="21"/>
      <c r="K2" s="5"/>
    </row>
    <row r="3" spans="1:11" x14ac:dyDescent="0.25">
      <c r="A3" s="4" t="s">
        <v>0</v>
      </c>
      <c r="B3" s="6"/>
      <c r="C3" s="26">
        <v>8800</v>
      </c>
      <c r="D3" s="28"/>
      <c r="F3" s="26"/>
      <c r="K3" s="5"/>
    </row>
    <row r="4" spans="1:11" ht="30" x14ac:dyDescent="0.25">
      <c r="A4" s="7" t="s">
        <v>1</v>
      </c>
      <c r="B4" s="6"/>
      <c r="C4" s="26">
        <v>2500</v>
      </c>
      <c r="D4" s="22"/>
      <c r="F4" s="26"/>
      <c r="K4" s="5"/>
    </row>
    <row r="5" spans="1:11" x14ac:dyDescent="0.25">
      <c r="A5" s="4" t="s">
        <v>2</v>
      </c>
      <c r="B5" s="6"/>
      <c r="C5" s="26">
        <f>C3-C4</f>
        <v>6300</v>
      </c>
      <c r="D5" s="22"/>
      <c r="F5" s="26"/>
      <c r="K5" s="5"/>
    </row>
    <row r="6" spans="1:11" x14ac:dyDescent="0.25">
      <c r="A6" s="4" t="s">
        <v>3</v>
      </c>
      <c r="B6" s="6"/>
      <c r="C6" s="26">
        <f>C4</f>
        <v>2500</v>
      </c>
      <c r="D6" s="22"/>
      <c r="F6" s="26"/>
      <c r="K6" s="5"/>
    </row>
    <row r="7" spans="1:11" x14ac:dyDescent="0.25">
      <c r="A7" s="4" t="s">
        <v>4</v>
      </c>
      <c r="B7" s="8"/>
      <c r="C7" s="23">
        <f>D7-D8</f>
        <v>16</v>
      </c>
      <c r="D7" s="31">
        <v>2024</v>
      </c>
      <c r="F7" s="23"/>
      <c r="K7" s="5"/>
    </row>
    <row r="8" spans="1:11" x14ac:dyDescent="0.25">
      <c r="A8" s="4" t="s">
        <v>5</v>
      </c>
      <c r="B8" s="8"/>
      <c r="C8" s="23">
        <f>C9-C7</f>
        <v>44</v>
      </c>
      <c r="D8" s="23">
        <v>2008</v>
      </c>
      <c r="E8" t="s">
        <v>18</v>
      </c>
      <c r="F8" s="23"/>
      <c r="K8" s="5"/>
    </row>
    <row r="9" spans="1:11" x14ac:dyDescent="0.25">
      <c r="A9" s="4" t="s">
        <v>6</v>
      </c>
      <c r="B9" s="8"/>
      <c r="C9" s="23">
        <v>60</v>
      </c>
      <c r="D9" s="23"/>
      <c r="F9" s="23"/>
      <c r="K9" s="5"/>
    </row>
    <row r="10" spans="1:11" ht="30" x14ac:dyDescent="0.25">
      <c r="A10" s="7" t="s">
        <v>12</v>
      </c>
      <c r="B10" s="8"/>
      <c r="C10" s="23">
        <f>90*C7/C9</f>
        <v>24</v>
      </c>
      <c r="D10" s="23"/>
      <c r="F10" s="23"/>
      <c r="K10" s="5"/>
    </row>
    <row r="11" spans="1:11" x14ac:dyDescent="0.25">
      <c r="A11" s="4"/>
      <c r="B11" s="9"/>
      <c r="C11" s="24">
        <f>C10%</f>
        <v>0.24</v>
      </c>
      <c r="D11" s="24"/>
      <c r="F11" s="24"/>
      <c r="K11" s="5"/>
    </row>
    <row r="12" spans="1:11" x14ac:dyDescent="0.25">
      <c r="A12" s="4" t="s">
        <v>7</v>
      </c>
      <c r="B12" s="6"/>
      <c r="C12" s="26">
        <f>ROUND(C6*C11,0)</f>
        <v>600</v>
      </c>
      <c r="D12" s="22"/>
      <c r="F12" s="26"/>
      <c r="K12" s="5"/>
    </row>
    <row r="13" spans="1:11" x14ac:dyDescent="0.25">
      <c r="A13" s="4" t="s">
        <v>8</v>
      </c>
      <c r="B13" s="6"/>
      <c r="C13" s="26">
        <f>C6-C12</f>
        <v>1900</v>
      </c>
      <c r="D13" s="22"/>
      <c r="F13" s="26"/>
      <c r="K13" s="5"/>
    </row>
    <row r="14" spans="1:11" x14ac:dyDescent="0.25">
      <c r="A14" s="4" t="s">
        <v>2</v>
      </c>
      <c r="B14" s="6"/>
      <c r="C14" s="26">
        <f>C5</f>
        <v>6300</v>
      </c>
      <c r="D14" s="22"/>
      <c r="F14" s="26"/>
      <c r="K14" s="5"/>
    </row>
    <row r="15" spans="1:11" x14ac:dyDescent="0.25">
      <c r="B15" s="6"/>
      <c r="C15" s="26"/>
      <c r="D15" s="22"/>
      <c r="F15" s="26"/>
      <c r="K15" s="5"/>
    </row>
    <row r="16" spans="1:11" x14ac:dyDescent="0.25">
      <c r="A16" s="29" t="s">
        <v>13</v>
      </c>
      <c r="B16" s="32"/>
      <c r="C16" s="28">
        <f>C14+C13</f>
        <v>8200</v>
      </c>
      <c r="D16" s="22"/>
      <c r="F16" s="28"/>
      <c r="K16" s="5"/>
    </row>
    <row r="17" spans="1:11" x14ac:dyDescent="0.25">
      <c r="B17" s="8"/>
      <c r="C17" s="23"/>
      <c r="D17" s="23"/>
      <c r="F17" s="23"/>
      <c r="K17" s="5"/>
    </row>
    <row r="18" spans="1:11" x14ac:dyDescent="0.25">
      <c r="A18" s="29" t="s">
        <v>17</v>
      </c>
      <c r="B18" s="30"/>
      <c r="C18" s="31">
        <v>730</v>
      </c>
      <c r="D18" s="23"/>
      <c r="F18" s="31"/>
      <c r="K18" s="5"/>
    </row>
    <row r="19" spans="1:11" x14ac:dyDescent="0.25">
      <c r="A19" s="4" t="s">
        <v>16</v>
      </c>
      <c r="B19" s="34"/>
      <c r="C19" s="27">
        <f>C16*C18+D20</f>
        <v>5986000</v>
      </c>
      <c r="D19" s="33"/>
      <c r="F19" s="27"/>
      <c r="K19" s="10"/>
    </row>
    <row r="20" spans="1:11" x14ac:dyDescent="0.25">
      <c r="A20" s="4" t="s">
        <v>14</v>
      </c>
      <c r="C20" s="17">
        <f>C19*0.98</f>
        <v>5866280</v>
      </c>
      <c r="D20" s="35"/>
      <c r="E20" s="36">
        <v>0.98</v>
      </c>
      <c r="F20" s="17"/>
      <c r="K20" s="5"/>
    </row>
    <row r="21" spans="1:11" x14ac:dyDescent="0.25">
      <c r="A21" s="4" t="s">
        <v>15</v>
      </c>
      <c r="C21" s="17">
        <f>C19*0.8</f>
        <v>4788800</v>
      </c>
      <c r="D21" s="17"/>
      <c r="E21" s="37"/>
      <c r="F21" s="17"/>
      <c r="K21" s="5"/>
    </row>
    <row r="22" spans="1:11" x14ac:dyDescent="0.25">
      <c r="A22" s="4"/>
      <c r="D22" s="23"/>
      <c r="K22" s="13"/>
    </row>
    <row r="23" spans="1:11" x14ac:dyDescent="0.25">
      <c r="A23" s="11" t="s">
        <v>9</v>
      </c>
      <c r="B23" s="12"/>
      <c r="C23" s="25">
        <f>C4*C18</f>
        <v>1825000</v>
      </c>
      <c r="D23" s="25"/>
      <c r="F23" s="25"/>
    </row>
    <row r="24" spans="1:11" x14ac:dyDescent="0.25">
      <c r="A24" s="4" t="s">
        <v>10</v>
      </c>
    </row>
    <row r="25" spans="1:11" x14ac:dyDescent="0.25">
      <c r="A25" s="19" t="s">
        <v>11</v>
      </c>
      <c r="B25" s="16"/>
      <c r="C25" s="17">
        <f>C19*0.025/12</f>
        <v>12470.833333333334</v>
      </c>
      <c r="D25" s="17"/>
      <c r="E25" s="30"/>
      <c r="F25" s="17" t="s">
        <v>19</v>
      </c>
      <c r="G25">
        <f>14.7</f>
        <v>14.7</v>
      </c>
      <c r="H25">
        <v>9</v>
      </c>
      <c r="I25">
        <f>+G25*H25</f>
        <v>132.29999999999998</v>
      </c>
    </row>
    <row r="26" spans="1:11" x14ac:dyDescent="0.25">
      <c r="C26" s="17"/>
      <c r="D26" s="17"/>
      <c r="F26" s="17" t="s">
        <v>20</v>
      </c>
      <c r="G26">
        <v>3.5</v>
      </c>
      <c r="H26">
        <v>8</v>
      </c>
      <c r="I26">
        <f t="shared" ref="I26:I34" si="0">+G26*H26</f>
        <v>28</v>
      </c>
    </row>
    <row r="27" spans="1:11" x14ac:dyDescent="0.25">
      <c r="A27" s="34"/>
      <c r="C27" s="17"/>
      <c r="D27" s="17"/>
      <c r="F27" s="17" t="s">
        <v>21</v>
      </c>
      <c r="G27">
        <v>8.4</v>
      </c>
      <c r="H27">
        <v>6.8</v>
      </c>
      <c r="I27">
        <f t="shared" si="0"/>
        <v>57.12</v>
      </c>
    </row>
    <row r="28" spans="1:11" x14ac:dyDescent="0.25">
      <c r="A28" s="34"/>
      <c r="C28"/>
      <c r="D28"/>
      <c r="F28" s="17" t="s">
        <v>22</v>
      </c>
      <c r="G28">
        <v>8.1999999999999993</v>
      </c>
      <c r="H28">
        <v>2.8</v>
      </c>
      <c r="I28">
        <f t="shared" si="0"/>
        <v>22.959999999999997</v>
      </c>
    </row>
    <row r="29" spans="1:11" x14ac:dyDescent="0.25">
      <c r="A29" s="34"/>
      <c r="C29"/>
      <c r="D29"/>
      <c r="F29" s="17" t="s">
        <v>22</v>
      </c>
      <c r="G29">
        <v>1.8</v>
      </c>
      <c r="H29">
        <v>3.5</v>
      </c>
      <c r="I29">
        <f t="shared" si="0"/>
        <v>6.3</v>
      </c>
    </row>
    <row r="30" spans="1:11" x14ac:dyDescent="0.25">
      <c r="C30"/>
      <c r="D30"/>
      <c r="F30" s="17" t="s">
        <v>23</v>
      </c>
      <c r="G30">
        <v>7.2</v>
      </c>
      <c r="H30">
        <v>3.7</v>
      </c>
      <c r="I30">
        <f t="shared" si="0"/>
        <v>26.64</v>
      </c>
    </row>
    <row r="31" spans="1:11" x14ac:dyDescent="0.25">
      <c r="C31"/>
      <c r="D31"/>
      <c r="F31" s="17" t="s">
        <v>24</v>
      </c>
      <c r="G31">
        <v>11</v>
      </c>
      <c r="H31">
        <v>8.9</v>
      </c>
      <c r="I31">
        <f t="shared" si="0"/>
        <v>97.9</v>
      </c>
    </row>
    <row r="32" spans="1:11" x14ac:dyDescent="0.25">
      <c r="C32"/>
      <c r="D32"/>
      <c r="F32" s="17" t="s">
        <v>24</v>
      </c>
      <c r="G32">
        <v>9</v>
      </c>
      <c r="H32">
        <v>10</v>
      </c>
      <c r="I32">
        <f t="shared" si="0"/>
        <v>90</v>
      </c>
    </row>
    <row r="33" spans="1:9" x14ac:dyDescent="0.25">
      <c r="C33"/>
      <c r="D33"/>
      <c r="F33" s="17" t="s">
        <v>25</v>
      </c>
      <c r="G33">
        <v>2</v>
      </c>
      <c r="H33">
        <v>4.8</v>
      </c>
      <c r="I33">
        <f t="shared" si="0"/>
        <v>9.6</v>
      </c>
    </row>
    <row r="34" spans="1:9" x14ac:dyDescent="0.25">
      <c r="C34"/>
      <c r="D34"/>
      <c r="F34" s="17" t="s">
        <v>23</v>
      </c>
      <c r="G34">
        <v>3.9</v>
      </c>
      <c r="H34">
        <v>7</v>
      </c>
      <c r="I34">
        <f t="shared" si="0"/>
        <v>27.3</v>
      </c>
    </row>
    <row r="35" spans="1:9" x14ac:dyDescent="0.25">
      <c r="C35"/>
      <c r="D35"/>
      <c r="F35"/>
      <c r="I35">
        <f>SUM(I25:I34)</f>
        <v>498.12000000000006</v>
      </c>
    </row>
    <row r="36" spans="1:9" x14ac:dyDescent="0.25">
      <c r="C36"/>
      <c r="D36"/>
      <c r="F36"/>
    </row>
    <row r="37" spans="1:9" x14ac:dyDescent="0.25">
      <c r="C37"/>
      <c r="D37"/>
      <c r="F37"/>
    </row>
    <row r="38" spans="1:9" x14ac:dyDescent="0.25">
      <c r="C38"/>
      <c r="D38"/>
      <c r="F38"/>
    </row>
    <row r="39" spans="1:9" x14ac:dyDescent="0.25">
      <c r="C39"/>
      <c r="D39"/>
      <c r="F39"/>
    </row>
    <row r="40" spans="1:9" x14ac:dyDescent="0.25">
      <c r="C40"/>
      <c r="D40"/>
      <c r="F40"/>
    </row>
    <row r="46" spans="1:9" x14ac:dyDescent="0.25">
      <c r="A46" s="18"/>
    </row>
    <row r="59" spans="1:1" ht="15.75" x14ac:dyDescent="0.25">
      <c r="A59" s="14"/>
    </row>
    <row r="60" spans="1:1" ht="15.75" x14ac:dyDescent="0.25">
      <c r="A60" s="14"/>
    </row>
    <row r="61" spans="1:1" ht="15.75" x14ac:dyDescent="0.25">
      <c r="A61" s="14"/>
    </row>
    <row r="62" spans="1:1" ht="15.75" x14ac:dyDescent="0.25">
      <c r="A62" s="14"/>
    </row>
    <row r="63" spans="1:1" ht="15.75" x14ac:dyDescent="0.25">
      <c r="A63" s="14"/>
    </row>
    <row r="64" spans="1:1" ht="15.75" x14ac:dyDescent="0.25">
      <c r="A64" s="14"/>
    </row>
    <row r="65" spans="1:1" ht="15.75" x14ac:dyDescent="0.25">
      <c r="A65" s="14"/>
    </row>
    <row r="84" spans="3:3" x14ac:dyDescent="0.25">
      <c r="C84" s="16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2024-07-20T10:51:51Z</dcterms:modified>
</cp:coreProperties>
</file>