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Andheri (East)\Arun Arjun Patil\"/>
    </mc:Choice>
  </mc:AlternateContent>
  <xr:revisionPtr revIDLastSave="0" documentId="13_ncr:1_{967E9E16-7798-4B86-8C91-B61444D2237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" i="4" l="1"/>
  <c r="V3" i="4"/>
  <c r="U3" i="4"/>
  <c r="H19" i="4" l="1"/>
  <c r="P3" i="4"/>
  <c r="G21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P5" i="4"/>
  <c r="P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<sst xmlns="http://schemas.openxmlformats.org/spreadsheetml/2006/main" count="22" uniqueCount="19">
  <si>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</si>
  <si>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</si>
  <si>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</si>
  <si>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</si>
  <si>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</si>
  <si>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</si>
  <si>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</si>
  <si>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</si>
  <si>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</si>
  <si>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</si>
  <si>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</si>
  <si>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</si>
  <si>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</si>
  <si>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308,3rd Floor, Building Dev Angan, in Bhakti residency,
Nalasopara (West),</t>
  </si>
  <si>
    <t>bua</t>
  </si>
  <si>
    <t>rate</t>
  </si>
  <si>
    <t>fmv</t>
  </si>
  <si>
    <t>draft agreement  - 56 lakhs</t>
  </si>
  <si>
    <t>29.05.23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</si>
</sst>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144171</xdr:colOff>
      <xdr:row>44</xdr:row>
      <xdr:rowOff>58264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679148-7D38-469E-91FD-989C56569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88171" cy="7983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409575</xdr:colOff>
      <xdr:row>50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07F6E7-2D26-4246-951A-CDBDCCC3F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87975" cy="8486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229908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673B0B-BF05-4321-BB85-E9C378CB0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73908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306119</xdr:colOff>
      <xdr:row>48</xdr:row>
      <xdr:rowOff>10729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1529F3-56A2-4C55-B565-D4215242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50119" cy="8630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315645</xdr:colOff>
      <xdr:row>52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817D4C-C3C6-488F-8E31-5E433E933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59645" cy="8621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W3" sqref="W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.710937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525</v>
      </c>
      <c r="C2" s="4">
        <f>B2*1.2</f>
        <v>630</v>
      </c>
      <c r="D2" s="4">
        <f t="shared" ref="D2:D13" si="2">C2*1.2</f>
        <v>756</v>
      </c>
      <c r="E2" s="5">
        <f t="shared" ref="E2:E13" si="3">R2</f>
        <v>3300000</v>
      </c>
      <c r="F2" s="10">
        <f t="shared" ref="F2:F13" si="4">ROUND((E2/B2),0)</f>
        <v>6286</v>
      </c>
      <c r="G2" s="10">
        <f t="shared" ref="G2:G13" si="5">ROUND((E2/C2),0)</f>
        <v>5238</v>
      </c>
      <c r="H2" s="10">
        <f t="shared" ref="H2:H13" si="6">ROUND((E2/D2),0)</f>
        <v>4365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525</v>
      </c>
      <c r="R2" s="2">
        <v>3300000</v>
      </c>
      <c r="S2" s="8"/>
      <c r="T2" s="8"/>
    </row>
    <row r="3" spans="1:23" x14ac:dyDescent="0.25">
      <c r="A3" s="4">
        <f t="shared" si="0"/>
        <v>0</v>
      </c>
      <c r="B3" s="4">
        <f t="shared" si="1"/>
        <v>549.86099999999999</v>
      </c>
      <c r="C3" s="4">
        <f t="shared" ref="C3:C15" si="9">B3*1.2</f>
        <v>659.83319999999992</v>
      </c>
      <c r="D3" s="4">
        <f t="shared" si="2"/>
        <v>791.7998399999999</v>
      </c>
      <c r="E3" s="5">
        <f t="shared" si="3"/>
        <v>4800000</v>
      </c>
      <c r="F3" s="10">
        <f t="shared" si="4"/>
        <v>8729</v>
      </c>
      <c r="G3" s="15">
        <f t="shared" si="5"/>
        <v>7275</v>
      </c>
      <c r="H3" s="10">
        <f t="shared" si="6"/>
        <v>6062</v>
      </c>
      <c r="I3" s="4" t="e">
        <f>#REF!</f>
        <v>#REF!</v>
      </c>
      <c r="J3" s="4" t="str">
        <f t="shared" si="7"/>
        <v>29.05.23</v>
      </c>
      <c r="O3">
        <v>0</v>
      </c>
      <c r="P3">
        <f>61.3*10.764</f>
        <v>659.83319999999992</v>
      </c>
      <c r="Q3">
        <f t="shared" ref="Q3:Q12" si="10">P3/1.2</f>
        <v>549.86099999999999</v>
      </c>
      <c r="R3" s="2">
        <v>4800000</v>
      </c>
      <c r="S3" s="8" t="s">
        <v>18</v>
      </c>
      <c r="T3" s="8"/>
      <c r="U3" s="2">
        <f>R3+336000+30000</f>
        <v>5166000</v>
      </c>
      <c r="V3">
        <f>U3/P3</f>
        <v>7829.251392624682</v>
      </c>
      <c r="W3">
        <f>V3*1.1</f>
        <v>8612.1765318871512</v>
      </c>
    </row>
    <row r="4" spans="1:23" x14ac:dyDescent="0.25">
      <c r="A4" s="4">
        <f t="shared" si="0"/>
        <v>0</v>
      </c>
      <c r="B4" s="4">
        <f t="shared" si="1"/>
        <v>565</v>
      </c>
      <c r="C4" s="4">
        <f t="shared" si="9"/>
        <v>678</v>
      </c>
      <c r="D4" s="4">
        <f t="shared" si="2"/>
        <v>813.6</v>
      </c>
      <c r="E4" s="5">
        <f t="shared" si="3"/>
        <v>5800000</v>
      </c>
      <c r="F4" s="10">
        <f t="shared" si="4"/>
        <v>10265</v>
      </c>
      <c r="G4" s="15">
        <f t="shared" si="5"/>
        <v>8555</v>
      </c>
      <c r="H4" s="10">
        <f t="shared" si="6"/>
        <v>7129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565</v>
      </c>
      <c r="R4" s="2">
        <v>5800000</v>
      </c>
      <c r="S4" s="8"/>
      <c r="T4" s="8"/>
    </row>
    <row r="5" spans="1:23" x14ac:dyDescent="0.25">
      <c r="A5" s="4">
        <f t="shared" si="0"/>
        <v>0</v>
      </c>
      <c r="B5" s="4">
        <f t="shared" si="1"/>
        <v>580</v>
      </c>
      <c r="C5" s="4">
        <f t="shared" si="9"/>
        <v>696</v>
      </c>
      <c r="D5" s="4">
        <f t="shared" si="2"/>
        <v>835.19999999999993</v>
      </c>
      <c r="E5" s="5">
        <f t="shared" si="3"/>
        <v>6000000</v>
      </c>
      <c r="F5" s="10">
        <f t="shared" si="4"/>
        <v>10345</v>
      </c>
      <c r="G5" s="15">
        <f t="shared" si="5"/>
        <v>8621</v>
      </c>
      <c r="H5" s="10">
        <f t="shared" si="6"/>
        <v>7184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580</v>
      </c>
      <c r="R5" s="2">
        <v>6000000</v>
      </c>
      <c r="S5" s="8"/>
      <c r="T5" s="8"/>
    </row>
    <row r="6" spans="1:23" x14ac:dyDescent="0.25">
      <c r="A6" s="4">
        <f t="shared" si="0"/>
        <v>0</v>
      </c>
      <c r="B6" s="4">
        <f t="shared" si="1"/>
        <v>452</v>
      </c>
      <c r="C6" s="4">
        <f t="shared" si="9"/>
        <v>542.4</v>
      </c>
      <c r="D6" s="4">
        <f t="shared" si="2"/>
        <v>650.88</v>
      </c>
      <c r="E6" s="5">
        <f t="shared" si="3"/>
        <v>4500000</v>
      </c>
      <c r="F6" s="10">
        <f t="shared" si="4"/>
        <v>9956</v>
      </c>
      <c r="G6" s="10">
        <f t="shared" si="5"/>
        <v>8296</v>
      </c>
      <c r="H6" s="10">
        <f t="shared" si="6"/>
        <v>6914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452</v>
      </c>
      <c r="R6" s="2">
        <v>4500000</v>
      </c>
      <c r="S6" s="8"/>
      <c r="T6" s="8"/>
    </row>
    <row r="7" spans="1:23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3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3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3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6:24" x14ac:dyDescent="0.25">
      <c r="H17" s="16" t="s">
        <v>13</v>
      </c>
    </row>
    <row r="19" spans="6:24" x14ac:dyDescent="0.25">
      <c r="F19" s="7" t="s">
        <v>14</v>
      </c>
      <c r="G19">
        <v>730</v>
      </c>
      <c r="H19">
        <f>67.81*10.764</f>
        <v>729.90683999999999</v>
      </c>
    </row>
    <row r="20" spans="6:24" x14ac:dyDescent="0.25">
      <c r="F20" s="7" t="s">
        <v>15</v>
      </c>
      <c r="G20">
        <v>8300</v>
      </c>
    </row>
    <row r="21" spans="6:24" x14ac:dyDescent="0.25">
      <c r="F21" s="7" t="s">
        <v>16</v>
      </c>
      <c r="G21">
        <f>G20*G19</f>
        <v>6059000</v>
      </c>
    </row>
    <row r="22" spans="6:24" x14ac:dyDescent="0.25">
      <c r="G22" s="6"/>
      <c r="H22" s="6"/>
    </row>
    <row r="24" spans="6:24" x14ac:dyDescent="0.25"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F25" s="7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B7" zoomScaleNormal="100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Y13" sqref="Y1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2024-07-12T06:12:50Z</dcterms:modified>
</cp:coreProperties>
</file>